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T:\10_ハーモニー\50_マニュアル\02_年末調整\2025年_R7\"/>
    </mc:Choice>
  </mc:AlternateContent>
  <xr:revisionPtr revIDLastSave="0" documentId="13_ncr:1_{35305478-4B86-40FB-A738-7F158948C256}" xr6:coauthVersionLast="47" xr6:coauthVersionMax="47" xr10:uidLastSave="{00000000-0000-0000-0000-000000000000}"/>
  <bookViews>
    <workbookView xWindow="-120" yWindow="-120" windowWidth="29040" windowHeight="17520" xr2:uid="{E71889FC-11E4-4010-9777-D57B2CA998D2}"/>
  </bookViews>
  <sheets>
    <sheet name="チェック" sheetId="3" r:id="rId1"/>
    <sheet name="貼付_課税累計額" sheetId="4" r:id="rId2"/>
    <sheet name="貼付_本人情報" sheetId="1" r:id="rId3"/>
    <sheet name="貼付_前職源泉" sheetId="2" r:id="rId4"/>
    <sheet name="参照" sheetId="6" r:id="rId5"/>
  </sheets>
  <definedNames>
    <definedName name="_xlnm._FilterDatabase" localSheetId="0" hidden="1">チェック!$A$1:$AG$200</definedName>
  </definedNames>
  <calcPr calcId="191029"/>
</workbook>
</file>

<file path=xl/calcChain.xml><?xml version="1.0" encoding="utf-8"?>
<calcChain xmlns="http://schemas.openxmlformats.org/spreadsheetml/2006/main">
  <c r="J3" i="3" l="1"/>
  <c r="J4" i="3"/>
  <c r="J5" i="3"/>
  <c r="J6" i="3"/>
  <c r="J7" i="3"/>
  <c r="J8" i="3"/>
  <c r="K8" i="3" s="1"/>
  <c r="J9" i="3"/>
  <c r="K9" i="3" s="1"/>
  <c r="J10" i="3"/>
  <c r="K10" i="3" s="1"/>
  <c r="J11" i="3"/>
  <c r="K11" i="3" s="1"/>
  <c r="J12" i="3"/>
  <c r="K12" i="3" s="1"/>
  <c r="J13" i="3"/>
  <c r="K13" i="3" s="1"/>
  <c r="J14" i="3"/>
  <c r="K14" i="3" s="1"/>
  <c r="J15" i="3"/>
  <c r="J16" i="3"/>
  <c r="J17" i="3"/>
  <c r="J18" i="3"/>
  <c r="J19" i="3"/>
  <c r="J20" i="3"/>
  <c r="J21" i="3"/>
  <c r="J22" i="3"/>
  <c r="J23" i="3"/>
  <c r="J24" i="3"/>
  <c r="K24" i="3" s="1"/>
  <c r="J25" i="3"/>
  <c r="K25" i="3" s="1"/>
  <c r="J26" i="3"/>
  <c r="K26" i="3" s="1"/>
  <c r="J27" i="3"/>
  <c r="J28" i="3"/>
  <c r="J29" i="3"/>
  <c r="J30" i="3"/>
  <c r="J31" i="3"/>
  <c r="J32" i="3"/>
  <c r="J33" i="3"/>
  <c r="K33" i="3" s="1"/>
  <c r="J34" i="3"/>
  <c r="K34" i="3" s="1"/>
  <c r="J35" i="3"/>
  <c r="K35" i="3" s="1"/>
  <c r="J36" i="3"/>
  <c r="K36" i="3" s="1"/>
  <c r="J37" i="3"/>
  <c r="K37" i="3" s="1"/>
  <c r="J38" i="3"/>
  <c r="K38" i="3" s="1"/>
  <c r="J39" i="3"/>
  <c r="J40" i="3"/>
  <c r="J41" i="3"/>
  <c r="J42" i="3"/>
  <c r="J43" i="3"/>
  <c r="J44" i="3"/>
  <c r="K44" i="3" s="1"/>
  <c r="J45" i="3"/>
  <c r="J46" i="3"/>
  <c r="J47" i="3"/>
  <c r="K47" i="3" s="1"/>
  <c r="J48" i="3"/>
  <c r="K48" i="3" s="1"/>
  <c r="J49" i="3"/>
  <c r="K49" i="3" s="1"/>
  <c r="J50" i="3"/>
  <c r="K50" i="3" s="1"/>
  <c r="J51" i="3"/>
  <c r="J52" i="3"/>
  <c r="J53" i="3"/>
  <c r="J54" i="3"/>
  <c r="J55" i="3"/>
  <c r="J56" i="3"/>
  <c r="K56" i="3" s="1"/>
  <c r="J57" i="3"/>
  <c r="K57" i="3" s="1"/>
  <c r="J58" i="3"/>
  <c r="K58" i="3" s="1"/>
  <c r="J59" i="3"/>
  <c r="K59" i="3" s="1"/>
  <c r="J60" i="3"/>
  <c r="K60" i="3" s="1"/>
  <c r="J61" i="3"/>
  <c r="K61" i="3" s="1"/>
  <c r="J62" i="3"/>
  <c r="K62" i="3" s="1"/>
  <c r="J63" i="3"/>
  <c r="J64" i="3"/>
  <c r="J65" i="3"/>
  <c r="J66" i="3"/>
  <c r="J67" i="3"/>
  <c r="K67" i="3" s="1"/>
  <c r="J68" i="3"/>
  <c r="K68" i="3" s="1"/>
  <c r="J69" i="3"/>
  <c r="K69" i="3" s="1"/>
  <c r="J70" i="3"/>
  <c r="K70" i="3" s="1"/>
  <c r="J71" i="3"/>
  <c r="K71" i="3" s="1"/>
  <c r="J72" i="3"/>
  <c r="K72" i="3" s="1"/>
  <c r="J73" i="3"/>
  <c r="K73" i="3" s="1"/>
  <c r="J74" i="3"/>
  <c r="K74" i="3" s="1"/>
  <c r="J75" i="3"/>
  <c r="J76" i="3"/>
  <c r="J77" i="3"/>
  <c r="J78" i="3"/>
  <c r="J79" i="3"/>
  <c r="J80" i="3"/>
  <c r="J81" i="3"/>
  <c r="J82" i="3"/>
  <c r="K82" i="3" s="1"/>
  <c r="J83" i="3"/>
  <c r="K83" i="3" s="1"/>
  <c r="J84" i="3"/>
  <c r="K84" i="3" s="1"/>
  <c r="J85" i="3"/>
  <c r="K85" i="3" s="1"/>
  <c r="J86" i="3"/>
  <c r="K86" i="3" s="1"/>
  <c r="J87" i="3"/>
  <c r="J88" i="3"/>
  <c r="J89" i="3"/>
  <c r="J90" i="3"/>
  <c r="J91" i="3"/>
  <c r="J92" i="3"/>
  <c r="K92" i="3" s="1"/>
  <c r="J93" i="3"/>
  <c r="K93" i="3" s="1"/>
  <c r="J94" i="3"/>
  <c r="K94" i="3" s="1"/>
  <c r="J95" i="3"/>
  <c r="K95" i="3" s="1"/>
  <c r="J96" i="3"/>
  <c r="J97" i="3"/>
  <c r="J98" i="3"/>
  <c r="J99" i="3"/>
  <c r="J100" i="3"/>
  <c r="J101" i="3"/>
  <c r="J102" i="3"/>
  <c r="J103" i="3"/>
  <c r="J104" i="3"/>
  <c r="K104" i="3" s="1"/>
  <c r="J105" i="3"/>
  <c r="K105" i="3" s="1"/>
  <c r="J106" i="3"/>
  <c r="K106" i="3" s="1"/>
  <c r="J107" i="3"/>
  <c r="K107" i="3" s="1"/>
  <c r="J108" i="3"/>
  <c r="K108" i="3" s="1"/>
  <c r="J109" i="3"/>
  <c r="K109" i="3" s="1"/>
  <c r="J110" i="3"/>
  <c r="K110" i="3" s="1"/>
  <c r="J111" i="3"/>
  <c r="J112" i="3"/>
  <c r="J113" i="3"/>
  <c r="J114" i="3"/>
  <c r="J115" i="3"/>
  <c r="J116" i="3"/>
  <c r="J117" i="3"/>
  <c r="J118" i="3"/>
  <c r="K118" i="3" s="1"/>
  <c r="J119" i="3"/>
  <c r="K119" i="3" s="1"/>
  <c r="J120" i="3"/>
  <c r="K120" i="3" s="1"/>
  <c r="J121" i="3"/>
  <c r="K121" i="3" s="1"/>
  <c r="J122" i="3"/>
  <c r="K122" i="3" s="1"/>
  <c r="J123" i="3"/>
  <c r="J124" i="3"/>
  <c r="J125" i="3"/>
  <c r="J126" i="3"/>
  <c r="J127" i="3"/>
  <c r="J128" i="3"/>
  <c r="J129" i="3"/>
  <c r="J130" i="3"/>
  <c r="J131" i="3"/>
  <c r="J132" i="3"/>
  <c r="K132" i="3" s="1"/>
  <c r="J133" i="3"/>
  <c r="K133" i="3" s="1"/>
  <c r="J134" i="3"/>
  <c r="K134" i="3" s="1"/>
  <c r="J135" i="3"/>
  <c r="J136" i="3"/>
  <c r="J137" i="3"/>
  <c r="J138" i="3"/>
  <c r="J139" i="3"/>
  <c r="J140" i="3"/>
  <c r="K140" i="3" s="1"/>
  <c r="J141" i="3"/>
  <c r="K141" i="3" s="1"/>
  <c r="J142" i="3"/>
  <c r="K142" i="3" s="1"/>
  <c r="J143" i="3"/>
  <c r="K143" i="3" s="1"/>
  <c r="J144" i="3"/>
  <c r="K144" i="3" s="1"/>
  <c r="J145" i="3"/>
  <c r="K145" i="3" s="1"/>
  <c r="J146" i="3"/>
  <c r="K146" i="3" s="1"/>
  <c r="J147" i="3"/>
  <c r="J148" i="3"/>
  <c r="J149" i="3"/>
  <c r="J150" i="3"/>
  <c r="J151" i="3"/>
  <c r="J152" i="3"/>
  <c r="K152" i="3" s="1"/>
  <c r="J153" i="3"/>
  <c r="K153" i="3" s="1"/>
  <c r="J154" i="3"/>
  <c r="K154" i="3" s="1"/>
  <c r="J155" i="3"/>
  <c r="K155" i="3" s="1"/>
  <c r="J156" i="3"/>
  <c r="K156" i="3" s="1"/>
  <c r="J157" i="3"/>
  <c r="K157" i="3" s="1"/>
  <c r="J158" i="3"/>
  <c r="K158" i="3" s="1"/>
  <c r="J159" i="3"/>
  <c r="J160" i="3"/>
  <c r="K160" i="3" s="1"/>
  <c r="J161" i="3"/>
  <c r="J162" i="3"/>
  <c r="J163" i="3"/>
  <c r="K163" i="3" s="1"/>
  <c r="J164" i="3"/>
  <c r="J165" i="3"/>
  <c r="J166" i="3"/>
  <c r="J167" i="3"/>
  <c r="J168" i="3"/>
  <c r="J169" i="3"/>
  <c r="J170" i="3"/>
  <c r="K170" i="3" s="1"/>
  <c r="J171" i="3"/>
  <c r="J172" i="3"/>
  <c r="J173" i="3"/>
  <c r="J174" i="3"/>
  <c r="J175" i="3"/>
  <c r="K175" i="3" s="1"/>
  <c r="J176" i="3"/>
  <c r="J177" i="3"/>
  <c r="K177" i="3" s="1"/>
  <c r="J178" i="3"/>
  <c r="K178" i="3" s="1"/>
  <c r="J179" i="3"/>
  <c r="K179" i="3" s="1"/>
  <c r="J180" i="3"/>
  <c r="K180" i="3" s="1"/>
  <c r="J181" i="3"/>
  <c r="K181" i="3" s="1"/>
  <c r="J182" i="3"/>
  <c r="K182" i="3" s="1"/>
  <c r="J183" i="3"/>
  <c r="J184" i="3"/>
  <c r="J185" i="3"/>
  <c r="J186" i="3"/>
  <c r="J187" i="3"/>
  <c r="J188" i="3"/>
  <c r="K188" i="3" s="1"/>
  <c r="J189" i="3"/>
  <c r="J190" i="3"/>
  <c r="J191" i="3"/>
  <c r="J192" i="3"/>
  <c r="K192" i="3" s="1"/>
  <c r="J193" i="3"/>
  <c r="K193" i="3" s="1"/>
  <c r="J194" i="3"/>
  <c r="K194" i="3" s="1"/>
  <c r="J195" i="3"/>
  <c r="J196" i="3"/>
  <c r="J197" i="3"/>
  <c r="J198" i="3"/>
  <c r="J199" i="3"/>
  <c r="K199" i="3" s="1"/>
  <c r="J200" i="3"/>
  <c r="K200" i="3" s="1"/>
  <c r="G2" i="3"/>
  <c r="R2" i="3"/>
  <c r="K21" i="3"/>
  <c r="K23" i="3"/>
  <c r="K29" i="3"/>
  <c r="K31" i="3"/>
  <c r="K41" i="3"/>
  <c r="K45" i="3"/>
  <c r="K46" i="3"/>
  <c r="K55" i="3"/>
  <c r="K65" i="3"/>
  <c r="K89" i="3"/>
  <c r="K91" i="3"/>
  <c r="K96" i="3"/>
  <c r="K97" i="3"/>
  <c r="K98" i="3"/>
  <c r="K115" i="3"/>
  <c r="K127" i="3"/>
  <c r="K165" i="3"/>
  <c r="K167" i="3"/>
  <c r="K168" i="3"/>
  <c r="K169" i="3"/>
  <c r="K173" i="3"/>
  <c r="K185" i="3"/>
  <c r="K187" i="3"/>
  <c r="K189" i="3"/>
  <c r="K190" i="3"/>
  <c r="K191" i="3"/>
  <c r="K20" i="3"/>
  <c r="K22" i="3"/>
  <c r="K32" i="3"/>
  <c r="K80" i="3"/>
  <c r="K81" i="3"/>
  <c r="K116" i="3"/>
  <c r="K117" i="3"/>
  <c r="K128" i="3"/>
  <c r="K129" i="3"/>
  <c r="K130" i="3"/>
  <c r="K131" i="3"/>
  <c r="K164" i="3"/>
  <c r="K166" i="3"/>
  <c r="K176" i="3"/>
  <c r="K3" i="3"/>
  <c r="K4" i="3"/>
  <c r="K5" i="3"/>
  <c r="K6" i="3"/>
  <c r="K7" i="3"/>
  <c r="K15" i="3"/>
  <c r="K16" i="3"/>
  <c r="K17" i="3"/>
  <c r="K18" i="3"/>
  <c r="K19" i="3"/>
  <c r="K27" i="3"/>
  <c r="K28" i="3"/>
  <c r="K30" i="3"/>
  <c r="K39" i="3"/>
  <c r="K40" i="3"/>
  <c r="K42" i="3"/>
  <c r="K43" i="3"/>
  <c r="K51" i="3"/>
  <c r="K52" i="3"/>
  <c r="K53" i="3"/>
  <c r="K54" i="3"/>
  <c r="K63" i="3"/>
  <c r="K64" i="3"/>
  <c r="K66" i="3"/>
  <c r="K75" i="3"/>
  <c r="K76" i="3"/>
  <c r="K77" i="3"/>
  <c r="K78" i="3"/>
  <c r="K79" i="3"/>
  <c r="K87" i="3"/>
  <c r="K88" i="3"/>
  <c r="K90" i="3"/>
  <c r="K99" i="3"/>
  <c r="K100" i="3"/>
  <c r="K101" i="3"/>
  <c r="K102" i="3"/>
  <c r="K103" i="3"/>
  <c r="K111" i="3"/>
  <c r="K112" i="3"/>
  <c r="K113" i="3"/>
  <c r="K114" i="3"/>
  <c r="K123" i="3"/>
  <c r="K124" i="3"/>
  <c r="K125" i="3"/>
  <c r="K126" i="3"/>
  <c r="K135" i="3"/>
  <c r="K136" i="3"/>
  <c r="K137" i="3"/>
  <c r="K138" i="3"/>
  <c r="K139" i="3"/>
  <c r="K147" i="3"/>
  <c r="K148" i="3"/>
  <c r="K149" i="3"/>
  <c r="K150" i="3"/>
  <c r="K151" i="3"/>
  <c r="K159" i="3"/>
  <c r="K161" i="3"/>
  <c r="K162" i="3"/>
  <c r="K171" i="3"/>
  <c r="K172" i="3"/>
  <c r="K174" i="3"/>
  <c r="K183" i="3"/>
  <c r="K184" i="3"/>
  <c r="K186" i="3"/>
  <c r="K195" i="3"/>
  <c r="K196" i="3"/>
  <c r="K197" i="3"/>
  <c r="K198" i="3"/>
  <c r="R3" i="3"/>
  <c r="R4" i="3"/>
  <c r="R5" i="3"/>
  <c r="R6" i="3"/>
  <c r="R7" i="3"/>
  <c r="R8" i="3"/>
  <c r="R9" i="3"/>
  <c r="R10" i="3"/>
  <c r="R11" i="3"/>
  <c r="R12" i="3"/>
  <c r="R13" i="3"/>
  <c r="R14" i="3"/>
  <c r="R15" i="3"/>
  <c r="R16" i="3"/>
  <c r="R17" i="3"/>
  <c r="R18" i="3"/>
  <c r="R19" i="3"/>
  <c r="R20" i="3"/>
  <c r="R21" i="3"/>
  <c r="R22" i="3"/>
  <c r="R23" i="3"/>
  <c r="R24" i="3"/>
  <c r="R25" i="3"/>
  <c r="R26" i="3"/>
  <c r="R27" i="3"/>
  <c r="R28" i="3"/>
  <c r="R29" i="3"/>
  <c r="R30" i="3"/>
  <c r="R31" i="3"/>
  <c r="R32" i="3"/>
  <c r="R33" i="3"/>
  <c r="R34" i="3"/>
  <c r="R35" i="3"/>
  <c r="R36" i="3"/>
  <c r="R37" i="3"/>
  <c r="R38" i="3"/>
  <c r="R39" i="3"/>
  <c r="R40" i="3"/>
  <c r="R41" i="3"/>
  <c r="R42" i="3"/>
  <c r="R43" i="3"/>
  <c r="R44" i="3"/>
  <c r="R45" i="3"/>
  <c r="R46" i="3"/>
  <c r="R47" i="3"/>
  <c r="R48" i="3"/>
  <c r="R49" i="3"/>
  <c r="R50" i="3"/>
  <c r="R51" i="3"/>
  <c r="R52" i="3"/>
  <c r="R53" i="3"/>
  <c r="R54" i="3"/>
  <c r="R55" i="3"/>
  <c r="R56" i="3"/>
  <c r="R57" i="3"/>
  <c r="R58" i="3"/>
  <c r="R59" i="3"/>
  <c r="R60" i="3"/>
  <c r="R61" i="3"/>
  <c r="R62" i="3"/>
  <c r="R63" i="3"/>
  <c r="R64" i="3"/>
  <c r="R65" i="3"/>
  <c r="R66" i="3"/>
  <c r="R67" i="3"/>
  <c r="R68" i="3"/>
  <c r="R69" i="3"/>
  <c r="R70" i="3"/>
  <c r="R71" i="3"/>
  <c r="R72" i="3"/>
  <c r="R73" i="3"/>
  <c r="R74" i="3"/>
  <c r="R75" i="3"/>
  <c r="R76" i="3"/>
  <c r="R77" i="3"/>
  <c r="R78" i="3"/>
  <c r="R79" i="3"/>
  <c r="R80" i="3"/>
  <c r="R81" i="3"/>
  <c r="R82" i="3"/>
  <c r="R83" i="3"/>
  <c r="R84" i="3"/>
  <c r="R85" i="3"/>
  <c r="R86" i="3"/>
  <c r="R87" i="3"/>
  <c r="R88" i="3"/>
  <c r="R89" i="3"/>
  <c r="R90" i="3"/>
  <c r="R91" i="3"/>
  <c r="R92" i="3"/>
  <c r="R93" i="3"/>
  <c r="R94" i="3"/>
  <c r="R95" i="3"/>
  <c r="R96" i="3"/>
  <c r="R97" i="3"/>
  <c r="R98" i="3"/>
  <c r="R99" i="3"/>
  <c r="R100" i="3"/>
  <c r="R101" i="3"/>
  <c r="R102" i="3"/>
  <c r="R103" i="3"/>
  <c r="R104" i="3"/>
  <c r="R105" i="3"/>
  <c r="R106" i="3"/>
  <c r="R107" i="3"/>
  <c r="R108" i="3"/>
  <c r="R109" i="3"/>
  <c r="R110" i="3"/>
  <c r="R111" i="3"/>
  <c r="R112" i="3"/>
  <c r="R113" i="3"/>
  <c r="R114" i="3"/>
  <c r="R115" i="3"/>
  <c r="R116" i="3"/>
  <c r="R117" i="3"/>
  <c r="R118" i="3"/>
  <c r="R119" i="3"/>
  <c r="R120" i="3"/>
  <c r="R121" i="3"/>
  <c r="R122" i="3"/>
  <c r="R123" i="3"/>
  <c r="R124" i="3"/>
  <c r="R125" i="3"/>
  <c r="R126" i="3"/>
  <c r="R127" i="3"/>
  <c r="R128" i="3"/>
  <c r="R129" i="3"/>
  <c r="R130" i="3"/>
  <c r="R131" i="3"/>
  <c r="R132" i="3"/>
  <c r="R133" i="3"/>
  <c r="R134" i="3"/>
  <c r="R135" i="3"/>
  <c r="R136" i="3"/>
  <c r="R137" i="3"/>
  <c r="R138" i="3"/>
  <c r="R139" i="3"/>
  <c r="R140" i="3"/>
  <c r="R141" i="3"/>
  <c r="R142" i="3"/>
  <c r="R143" i="3"/>
  <c r="R144" i="3"/>
  <c r="R145" i="3"/>
  <c r="R146" i="3"/>
  <c r="R147" i="3"/>
  <c r="R148" i="3"/>
  <c r="R149" i="3"/>
  <c r="R150" i="3"/>
  <c r="R151" i="3"/>
  <c r="R152" i="3"/>
  <c r="R153" i="3"/>
  <c r="R154" i="3"/>
  <c r="R155" i="3"/>
  <c r="R156" i="3"/>
  <c r="R157" i="3"/>
  <c r="R158" i="3"/>
  <c r="R159" i="3"/>
  <c r="R160" i="3"/>
  <c r="R161" i="3"/>
  <c r="R162" i="3"/>
  <c r="R163" i="3"/>
  <c r="R164" i="3"/>
  <c r="R165" i="3"/>
  <c r="R166" i="3"/>
  <c r="R167" i="3"/>
  <c r="R168" i="3"/>
  <c r="R169" i="3"/>
  <c r="R170" i="3"/>
  <c r="R171" i="3"/>
  <c r="R172" i="3"/>
  <c r="R173" i="3"/>
  <c r="R174" i="3"/>
  <c r="R175" i="3"/>
  <c r="R176" i="3"/>
  <c r="R177" i="3"/>
  <c r="R178" i="3"/>
  <c r="R179" i="3"/>
  <c r="R180" i="3"/>
  <c r="R181" i="3"/>
  <c r="R182" i="3"/>
  <c r="R183" i="3"/>
  <c r="R184" i="3"/>
  <c r="R185" i="3"/>
  <c r="R186" i="3"/>
  <c r="R187" i="3"/>
  <c r="R188" i="3"/>
  <c r="R189" i="3"/>
  <c r="R190" i="3"/>
  <c r="R191" i="3"/>
  <c r="R192" i="3"/>
  <c r="R193" i="3"/>
  <c r="R194" i="3"/>
  <c r="R195" i="3"/>
  <c r="R196" i="3"/>
  <c r="R197" i="3"/>
  <c r="R198" i="3"/>
  <c r="R199" i="3"/>
  <c r="R200" i="3"/>
  <c r="AE7" i="3"/>
  <c r="AE8" i="3"/>
  <c r="AE31" i="3"/>
  <c r="AE32" i="3"/>
  <c r="AE55" i="3"/>
  <c r="AE56" i="3"/>
  <c r="AE79" i="3"/>
  <c r="AE80" i="3"/>
  <c r="AE103" i="3"/>
  <c r="AE104" i="3"/>
  <c r="AE127" i="3"/>
  <c r="AE128" i="3"/>
  <c r="AE151" i="3"/>
  <c r="AE152" i="3"/>
  <c r="AE175" i="3"/>
  <c r="AE176" i="3"/>
  <c r="AE199" i="3"/>
  <c r="AE200" i="3"/>
  <c r="AC14" i="3"/>
  <c r="AC18" i="3"/>
  <c r="AC24" i="3"/>
  <c r="AC25" i="3"/>
  <c r="AC26" i="3"/>
  <c r="AC37" i="3"/>
  <c r="AC38" i="3"/>
  <c r="AC42" i="3"/>
  <c r="AC44" i="3"/>
  <c r="AC45" i="3"/>
  <c r="AC46" i="3"/>
  <c r="AC50" i="3"/>
  <c r="AC54" i="3"/>
  <c r="AC60" i="3"/>
  <c r="AC61" i="3"/>
  <c r="AC62" i="3"/>
  <c r="AC73" i="3"/>
  <c r="AC74" i="3"/>
  <c r="AC78" i="3"/>
  <c r="AC80" i="3"/>
  <c r="AC81" i="3"/>
  <c r="AC82" i="3"/>
  <c r="AC86" i="3"/>
  <c r="AC90" i="3"/>
  <c r="AC96" i="3"/>
  <c r="AC97" i="3"/>
  <c r="AC98" i="3"/>
  <c r="AC109" i="3"/>
  <c r="AC110" i="3"/>
  <c r="AC114" i="3"/>
  <c r="AC116" i="3"/>
  <c r="AC117" i="3"/>
  <c r="AC118" i="3"/>
  <c r="AC122" i="3"/>
  <c r="AC132" i="3"/>
  <c r="AC133" i="3"/>
  <c r="AC134" i="3"/>
  <c r="AC144" i="3"/>
  <c r="AC150" i="3"/>
  <c r="AC156" i="3"/>
  <c r="AC168" i="3"/>
  <c r="AC169" i="3"/>
  <c r="AC170" i="3"/>
  <c r="AC174" i="3"/>
  <c r="AC177" i="3"/>
  <c r="AC178" i="3"/>
  <c r="AC182" i="3"/>
  <c r="AC192" i="3"/>
  <c r="AC193" i="3"/>
  <c r="AC194" i="3"/>
  <c r="AC198" i="3"/>
  <c r="AF3" i="3"/>
  <c r="AF4" i="3"/>
  <c r="AF5" i="3"/>
  <c r="AF6" i="3"/>
  <c r="AF7" i="3"/>
  <c r="AF8" i="3"/>
  <c r="AF9" i="3"/>
  <c r="AF10" i="3"/>
  <c r="AF11" i="3"/>
  <c r="AF12" i="3"/>
  <c r="AF13" i="3"/>
  <c r="AF14" i="3"/>
  <c r="AF15" i="3"/>
  <c r="AF16" i="3"/>
  <c r="AF17" i="3"/>
  <c r="AF18" i="3"/>
  <c r="AF19" i="3"/>
  <c r="AF20" i="3"/>
  <c r="AF21" i="3"/>
  <c r="AF22" i="3"/>
  <c r="AF23" i="3"/>
  <c r="AF24" i="3"/>
  <c r="AF25" i="3"/>
  <c r="AF26" i="3"/>
  <c r="AF27" i="3"/>
  <c r="AF28" i="3"/>
  <c r="AF29" i="3"/>
  <c r="AF30" i="3"/>
  <c r="AF31" i="3"/>
  <c r="AF32" i="3"/>
  <c r="AF33" i="3"/>
  <c r="AF34" i="3"/>
  <c r="AF35" i="3"/>
  <c r="AF36" i="3"/>
  <c r="AF37" i="3"/>
  <c r="AF38" i="3"/>
  <c r="AF39" i="3"/>
  <c r="AF40" i="3"/>
  <c r="AF41" i="3"/>
  <c r="AF42" i="3"/>
  <c r="AF43" i="3"/>
  <c r="AF44" i="3"/>
  <c r="AF45" i="3"/>
  <c r="AF46" i="3"/>
  <c r="AF47" i="3"/>
  <c r="AF48" i="3"/>
  <c r="AF49" i="3"/>
  <c r="AF50" i="3"/>
  <c r="AF51" i="3"/>
  <c r="AF52" i="3"/>
  <c r="AF53" i="3"/>
  <c r="AF54" i="3"/>
  <c r="AF55" i="3"/>
  <c r="AF56" i="3"/>
  <c r="AF57" i="3"/>
  <c r="AF58" i="3"/>
  <c r="AF59" i="3"/>
  <c r="AF60" i="3"/>
  <c r="AF61" i="3"/>
  <c r="AF62" i="3"/>
  <c r="AF63" i="3"/>
  <c r="AF64" i="3"/>
  <c r="AF65" i="3"/>
  <c r="AF66" i="3"/>
  <c r="AF67" i="3"/>
  <c r="AF68" i="3"/>
  <c r="AF69" i="3"/>
  <c r="AF70" i="3"/>
  <c r="AF71" i="3"/>
  <c r="AF72" i="3"/>
  <c r="AF73" i="3"/>
  <c r="AF74" i="3"/>
  <c r="AF75" i="3"/>
  <c r="AF76" i="3"/>
  <c r="AF77" i="3"/>
  <c r="AF78" i="3"/>
  <c r="AF79" i="3"/>
  <c r="AF80" i="3"/>
  <c r="AF81" i="3"/>
  <c r="AF82" i="3"/>
  <c r="AF83" i="3"/>
  <c r="AF84" i="3"/>
  <c r="AF85" i="3"/>
  <c r="AF86" i="3"/>
  <c r="AF87" i="3"/>
  <c r="AF88" i="3"/>
  <c r="AF89" i="3"/>
  <c r="AF90" i="3"/>
  <c r="AF91" i="3"/>
  <c r="AF92" i="3"/>
  <c r="AF93" i="3"/>
  <c r="AF94" i="3"/>
  <c r="AF95" i="3"/>
  <c r="AF96" i="3"/>
  <c r="AF97" i="3"/>
  <c r="AF98" i="3"/>
  <c r="AF99" i="3"/>
  <c r="AF100" i="3"/>
  <c r="AF101" i="3"/>
  <c r="AF102" i="3"/>
  <c r="AF103" i="3"/>
  <c r="AF104" i="3"/>
  <c r="AF105" i="3"/>
  <c r="AF106" i="3"/>
  <c r="AF107" i="3"/>
  <c r="AF108" i="3"/>
  <c r="AF109" i="3"/>
  <c r="AF110" i="3"/>
  <c r="AF111" i="3"/>
  <c r="AF112" i="3"/>
  <c r="AF113" i="3"/>
  <c r="AF114" i="3"/>
  <c r="AF115" i="3"/>
  <c r="AF116" i="3"/>
  <c r="AF117" i="3"/>
  <c r="AF118" i="3"/>
  <c r="AF119" i="3"/>
  <c r="AF120" i="3"/>
  <c r="AF121" i="3"/>
  <c r="AF122" i="3"/>
  <c r="AF123" i="3"/>
  <c r="AF124" i="3"/>
  <c r="AF125" i="3"/>
  <c r="AF126" i="3"/>
  <c r="AF127" i="3"/>
  <c r="AF128" i="3"/>
  <c r="AF129" i="3"/>
  <c r="AF130" i="3"/>
  <c r="AF131" i="3"/>
  <c r="AF132" i="3"/>
  <c r="AF133" i="3"/>
  <c r="AF134" i="3"/>
  <c r="AF135" i="3"/>
  <c r="AF136" i="3"/>
  <c r="AF137" i="3"/>
  <c r="AF138" i="3"/>
  <c r="AF139" i="3"/>
  <c r="AF140" i="3"/>
  <c r="AF141" i="3"/>
  <c r="AF142" i="3"/>
  <c r="AF143" i="3"/>
  <c r="AF144" i="3"/>
  <c r="AF145" i="3"/>
  <c r="AF146" i="3"/>
  <c r="AF147" i="3"/>
  <c r="AF148" i="3"/>
  <c r="AF149" i="3"/>
  <c r="AF150" i="3"/>
  <c r="AF151" i="3"/>
  <c r="AF152" i="3"/>
  <c r="AF153" i="3"/>
  <c r="AF154" i="3"/>
  <c r="AF155" i="3"/>
  <c r="AF156" i="3"/>
  <c r="AF157" i="3"/>
  <c r="AF158" i="3"/>
  <c r="AF159" i="3"/>
  <c r="AF160" i="3"/>
  <c r="AF161" i="3"/>
  <c r="AF162" i="3"/>
  <c r="AF163" i="3"/>
  <c r="AF164" i="3"/>
  <c r="AF165" i="3"/>
  <c r="AF166" i="3"/>
  <c r="AF167" i="3"/>
  <c r="AF168" i="3"/>
  <c r="AF169" i="3"/>
  <c r="AF170" i="3"/>
  <c r="AF171" i="3"/>
  <c r="AF172" i="3"/>
  <c r="AF173" i="3"/>
  <c r="AF174" i="3"/>
  <c r="AF175" i="3"/>
  <c r="AF176" i="3"/>
  <c r="AF177" i="3"/>
  <c r="AF178" i="3"/>
  <c r="AF179" i="3"/>
  <c r="AF180" i="3"/>
  <c r="AF181" i="3"/>
  <c r="AF182" i="3"/>
  <c r="AF183" i="3"/>
  <c r="AF184" i="3"/>
  <c r="AF185" i="3"/>
  <c r="AF186" i="3"/>
  <c r="AF187" i="3"/>
  <c r="AF188" i="3"/>
  <c r="AF189" i="3"/>
  <c r="AF190" i="3"/>
  <c r="AF191" i="3"/>
  <c r="AF192" i="3"/>
  <c r="AF193" i="3"/>
  <c r="AF194" i="3"/>
  <c r="AF195" i="3"/>
  <c r="AF196" i="3"/>
  <c r="AF197" i="3"/>
  <c r="AF198" i="3"/>
  <c r="AF199" i="3"/>
  <c r="AF200" i="3"/>
  <c r="AF2" i="3"/>
  <c r="AD200" i="3"/>
  <c r="AD199" i="3"/>
  <c r="AD198" i="3"/>
  <c r="AE198" i="3" s="1"/>
  <c r="AD197" i="3"/>
  <c r="AE197" i="3" s="1"/>
  <c r="AD196" i="3"/>
  <c r="AE196" i="3" s="1"/>
  <c r="AD195" i="3"/>
  <c r="AE195" i="3" s="1"/>
  <c r="AD194" i="3"/>
  <c r="AE194" i="3" s="1"/>
  <c r="AD193" i="3"/>
  <c r="AE193" i="3" s="1"/>
  <c r="AD192" i="3"/>
  <c r="AE192" i="3" s="1"/>
  <c r="AD191" i="3"/>
  <c r="AE191" i="3" s="1"/>
  <c r="AD190" i="3"/>
  <c r="AE190" i="3" s="1"/>
  <c r="AD189" i="3"/>
  <c r="AE189" i="3" s="1"/>
  <c r="AD188" i="3"/>
  <c r="AE188" i="3" s="1"/>
  <c r="AD187" i="3"/>
  <c r="AE187" i="3" s="1"/>
  <c r="AD186" i="3"/>
  <c r="AE186" i="3" s="1"/>
  <c r="AD185" i="3"/>
  <c r="AE185" i="3" s="1"/>
  <c r="AD184" i="3"/>
  <c r="AE184" i="3" s="1"/>
  <c r="AD183" i="3"/>
  <c r="AE183" i="3" s="1"/>
  <c r="AD182" i="3"/>
  <c r="AE182" i="3" s="1"/>
  <c r="AD181" i="3"/>
  <c r="AE181" i="3" s="1"/>
  <c r="AD180" i="3"/>
  <c r="AE180" i="3" s="1"/>
  <c r="AD179" i="3"/>
  <c r="AE179" i="3" s="1"/>
  <c r="AD178" i="3"/>
  <c r="AE178" i="3" s="1"/>
  <c r="AD177" i="3"/>
  <c r="AE177" i="3" s="1"/>
  <c r="AD176" i="3"/>
  <c r="AD175" i="3"/>
  <c r="AD174" i="3"/>
  <c r="AE174" i="3" s="1"/>
  <c r="AD173" i="3"/>
  <c r="AE173" i="3" s="1"/>
  <c r="AD172" i="3"/>
  <c r="AE172" i="3" s="1"/>
  <c r="AD171" i="3"/>
  <c r="AE171" i="3" s="1"/>
  <c r="AD170" i="3"/>
  <c r="AE170" i="3" s="1"/>
  <c r="AD169" i="3"/>
  <c r="AE169" i="3" s="1"/>
  <c r="AD168" i="3"/>
  <c r="AE168" i="3" s="1"/>
  <c r="AD167" i="3"/>
  <c r="AE167" i="3" s="1"/>
  <c r="AD166" i="3"/>
  <c r="AE166" i="3" s="1"/>
  <c r="AD165" i="3"/>
  <c r="AE165" i="3" s="1"/>
  <c r="AD164" i="3"/>
  <c r="AE164" i="3" s="1"/>
  <c r="AD163" i="3"/>
  <c r="AE163" i="3" s="1"/>
  <c r="AD162" i="3"/>
  <c r="AE162" i="3" s="1"/>
  <c r="AD161" i="3"/>
  <c r="AE161" i="3" s="1"/>
  <c r="AD160" i="3"/>
  <c r="AE160" i="3" s="1"/>
  <c r="AD159" i="3"/>
  <c r="AE159" i="3" s="1"/>
  <c r="AD158" i="3"/>
  <c r="AE158" i="3" s="1"/>
  <c r="AD157" i="3"/>
  <c r="AE157" i="3" s="1"/>
  <c r="AD156" i="3"/>
  <c r="AE156" i="3" s="1"/>
  <c r="AD155" i="3"/>
  <c r="AE155" i="3" s="1"/>
  <c r="AD154" i="3"/>
  <c r="AE154" i="3" s="1"/>
  <c r="AD153" i="3"/>
  <c r="AE153" i="3" s="1"/>
  <c r="AD152" i="3"/>
  <c r="AD151" i="3"/>
  <c r="AD150" i="3"/>
  <c r="AE150" i="3" s="1"/>
  <c r="AD149" i="3"/>
  <c r="AE149" i="3" s="1"/>
  <c r="AD148" i="3"/>
  <c r="AE148" i="3" s="1"/>
  <c r="AD147" i="3"/>
  <c r="AE147" i="3" s="1"/>
  <c r="AD146" i="3"/>
  <c r="AE146" i="3" s="1"/>
  <c r="AD145" i="3"/>
  <c r="AE145" i="3" s="1"/>
  <c r="AD144" i="3"/>
  <c r="AE144" i="3" s="1"/>
  <c r="AD143" i="3"/>
  <c r="AE143" i="3" s="1"/>
  <c r="AD142" i="3"/>
  <c r="AE142" i="3" s="1"/>
  <c r="AD141" i="3"/>
  <c r="AE141" i="3" s="1"/>
  <c r="AD140" i="3"/>
  <c r="AE140" i="3" s="1"/>
  <c r="AD139" i="3"/>
  <c r="AE139" i="3" s="1"/>
  <c r="AD138" i="3"/>
  <c r="AE138" i="3" s="1"/>
  <c r="AD137" i="3"/>
  <c r="AE137" i="3" s="1"/>
  <c r="AD136" i="3"/>
  <c r="AE136" i="3" s="1"/>
  <c r="AD135" i="3"/>
  <c r="AE135" i="3" s="1"/>
  <c r="AD134" i="3"/>
  <c r="AE134" i="3" s="1"/>
  <c r="AD133" i="3"/>
  <c r="AE133" i="3" s="1"/>
  <c r="AD132" i="3"/>
  <c r="AE132" i="3" s="1"/>
  <c r="AD131" i="3"/>
  <c r="AE131" i="3" s="1"/>
  <c r="AD130" i="3"/>
  <c r="AE130" i="3" s="1"/>
  <c r="AD129" i="3"/>
  <c r="AE129" i="3" s="1"/>
  <c r="AD128" i="3"/>
  <c r="AD127" i="3"/>
  <c r="AD126" i="3"/>
  <c r="AE126" i="3" s="1"/>
  <c r="AD125" i="3"/>
  <c r="AE125" i="3" s="1"/>
  <c r="AD124" i="3"/>
  <c r="AE124" i="3" s="1"/>
  <c r="AD123" i="3"/>
  <c r="AE123" i="3" s="1"/>
  <c r="AD122" i="3"/>
  <c r="AE122" i="3" s="1"/>
  <c r="AD121" i="3"/>
  <c r="AE121" i="3" s="1"/>
  <c r="AD120" i="3"/>
  <c r="AE120" i="3" s="1"/>
  <c r="AD119" i="3"/>
  <c r="AE119" i="3" s="1"/>
  <c r="AD118" i="3"/>
  <c r="AE118" i="3" s="1"/>
  <c r="AD117" i="3"/>
  <c r="AE117" i="3" s="1"/>
  <c r="AD116" i="3"/>
  <c r="AE116" i="3" s="1"/>
  <c r="AD115" i="3"/>
  <c r="AE115" i="3" s="1"/>
  <c r="AD114" i="3"/>
  <c r="AE114" i="3" s="1"/>
  <c r="AD113" i="3"/>
  <c r="AE113" i="3" s="1"/>
  <c r="AD112" i="3"/>
  <c r="AE112" i="3" s="1"/>
  <c r="AD111" i="3"/>
  <c r="AE111" i="3" s="1"/>
  <c r="AD110" i="3"/>
  <c r="AE110" i="3" s="1"/>
  <c r="AD109" i="3"/>
  <c r="AE109" i="3" s="1"/>
  <c r="AD108" i="3"/>
  <c r="AE108" i="3" s="1"/>
  <c r="AD107" i="3"/>
  <c r="AE107" i="3" s="1"/>
  <c r="AD106" i="3"/>
  <c r="AE106" i="3" s="1"/>
  <c r="AD105" i="3"/>
  <c r="AE105" i="3" s="1"/>
  <c r="AD104" i="3"/>
  <c r="AD103" i="3"/>
  <c r="AD102" i="3"/>
  <c r="AE102" i="3" s="1"/>
  <c r="AD101" i="3"/>
  <c r="AE101" i="3" s="1"/>
  <c r="AD100" i="3"/>
  <c r="AE100" i="3" s="1"/>
  <c r="AD99" i="3"/>
  <c r="AE99" i="3" s="1"/>
  <c r="AD98" i="3"/>
  <c r="AE98" i="3" s="1"/>
  <c r="AD97" i="3"/>
  <c r="AE97" i="3" s="1"/>
  <c r="AD96" i="3"/>
  <c r="AE96" i="3" s="1"/>
  <c r="AD95" i="3"/>
  <c r="AE95" i="3" s="1"/>
  <c r="AD94" i="3"/>
  <c r="AE94" i="3" s="1"/>
  <c r="AD93" i="3"/>
  <c r="AE93" i="3" s="1"/>
  <c r="AD92" i="3"/>
  <c r="AE92" i="3" s="1"/>
  <c r="AD91" i="3"/>
  <c r="AE91" i="3" s="1"/>
  <c r="AD90" i="3"/>
  <c r="AE90" i="3" s="1"/>
  <c r="AD89" i="3"/>
  <c r="AE89" i="3" s="1"/>
  <c r="AD88" i="3"/>
  <c r="AE88" i="3" s="1"/>
  <c r="AD87" i="3"/>
  <c r="AE87" i="3" s="1"/>
  <c r="AD86" i="3"/>
  <c r="AE86" i="3" s="1"/>
  <c r="AD85" i="3"/>
  <c r="AE85" i="3" s="1"/>
  <c r="AD84" i="3"/>
  <c r="AE84" i="3" s="1"/>
  <c r="AD83" i="3"/>
  <c r="AE83" i="3" s="1"/>
  <c r="AD82" i="3"/>
  <c r="AE82" i="3" s="1"/>
  <c r="AD81" i="3"/>
  <c r="AE81" i="3" s="1"/>
  <c r="AD80" i="3"/>
  <c r="AD79" i="3"/>
  <c r="AD78" i="3"/>
  <c r="AE78" i="3" s="1"/>
  <c r="AD77" i="3"/>
  <c r="AE77" i="3" s="1"/>
  <c r="AD76" i="3"/>
  <c r="AE76" i="3" s="1"/>
  <c r="AD75" i="3"/>
  <c r="AE75" i="3" s="1"/>
  <c r="AD74" i="3"/>
  <c r="AE74" i="3" s="1"/>
  <c r="AD73" i="3"/>
  <c r="AE73" i="3" s="1"/>
  <c r="AD72" i="3"/>
  <c r="AE72" i="3" s="1"/>
  <c r="AD71" i="3"/>
  <c r="AE71" i="3" s="1"/>
  <c r="AD70" i="3"/>
  <c r="AE70" i="3" s="1"/>
  <c r="AD69" i="3"/>
  <c r="AE69" i="3" s="1"/>
  <c r="AD68" i="3"/>
  <c r="AE68" i="3" s="1"/>
  <c r="AD67" i="3"/>
  <c r="AE67" i="3" s="1"/>
  <c r="AD66" i="3"/>
  <c r="AE66" i="3" s="1"/>
  <c r="AD65" i="3"/>
  <c r="AE65" i="3" s="1"/>
  <c r="AD64" i="3"/>
  <c r="AE64" i="3" s="1"/>
  <c r="AD63" i="3"/>
  <c r="AE63" i="3" s="1"/>
  <c r="AD62" i="3"/>
  <c r="AE62" i="3" s="1"/>
  <c r="AD61" i="3"/>
  <c r="AE61" i="3" s="1"/>
  <c r="AD60" i="3"/>
  <c r="AE60" i="3" s="1"/>
  <c r="AD59" i="3"/>
  <c r="AE59" i="3" s="1"/>
  <c r="AD58" i="3"/>
  <c r="AE58" i="3" s="1"/>
  <c r="AD57" i="3"/>
  <c r="AE57" i="3" s="1"/>
  <c r="AD56" i="3"/>
  <c r="AD55" i="3"/>
  <c r="AD54" i="3"/>
  <c r="AE54" i="3" s="1"/>
  <c r="AD53" i="3"/>
  <c r="AE53" i="3" s="1"/>
  <c r="AD52" i="3"/>
  <c r="AE52" i="3" s="1"/>
  <c r="AD51" i="3"/>
  <c r="AE51" i="3" s="1"/>
  <c r="AD50" i="3"/>
  <c r="AE50" i="3" s="1"/>
  <c r="AD49" i="3"/>
  <c r="AE49" i="3" s="1"/>
  <c r="AD48" i="3"/>
  <c r="AE48" i="3" s="1"/>
  <c r="AD47" i="3"/>
  <c r="AE47" i="3" s="1"/>
  <c r="AD46" i="3"/>
  <c r="AE46" i="3" s="1"/>
  <c r="AD45" i="3"/>
  <c r="AE45" i="3" s="1"/>
  <c r="AD44" i="3"/>
  <c r="AE44" i="3" s="1"/>
  <c r="AD43" i="3"/>
  <c r="AE43" i="3" s="1"/>
  <c r="AD42" i="3"/>
  <c r="AE42" i="3" s="1"/>
  <c r="AD41" i="3"/>
  <c r="AE41" i="3" s="1"/>
  <c r="AD40" i="3"/>
  <c r="AE40" i="3" s="1"/>
  <c r="AD39" i="3"/>
  <c r="AE39" i="3" s="1"/>
  <c r="AD38" i="3"/>
  <c r="AE38" i="3" s="1"/>
  <c r="AD37" i="3"/>
  <c r="AE37" i="3" s="1"/>
  <c r="AD36" i="3"/>
  <c r="AE36" i="3" s="1"/>
  <c r="AD35" i="3"/>
  <c r="AE35" i="3" s="1"/>
  <c r="AD34" i="3"/>
  <c r="AE34" i="3" s="1"/>
  <c r="AD33" i="3"/>
  <c r="AE33" i="3" s="1"/>
  <c r="AD32" i="3"/>
  <c r="AD31" i="3"/>
  <c r="AD30" i="3"/>
  <c r="AE30" i="3" s="1"/>
  <c r="AD29" i="3"/>
  <c r="AE29" i="3" s="1"/>
  <c r="AD28" i="3"/>
  <c r="AE28" i="3" s="1"/>
  <c r="AD27" i="3"/>
  <c r="AE27" i="3" s="1"/>
  <c r="AD26" i="3"/>
  <c r="AE26" i="3" s="1"/>
  <c r="AD25" i="3"/>
  <c r="AE25" i="3" s="1"/>
  <c r="AD24" i="3"/>
  <c r="AE24" i="3" s="1"/>
  <c r="AD23" i="3"/>
  <c r="AE23" i="3" s="1"/>
  <c r="AD22" i="3"/>
  <c r="AE22" i="3" s="1"/>
  <c r="AD21" i="3"/>
  <c r="AE21" i="3" s="1"/>
  <c r="AD20" i="3"/>
  <c r="AE20" i="3" s="1"/>
  <c r="AD19" i="3"/>
  <c r="AE19" i="3" s="1"/>
  <c r="AD18" i="3"/>
  <c r="AE18" i="3" s="1"/>
  <c r="AD17" i="3"/>
  <c r="AE17" i="3" s="1"/>
  <c r="AD16" i="3"/>
  <c r="AE16" i="3" s="1"/>
  <c r="AD15" i="3"/>
  <c r="AE15" i="3" s="1"/>
  <c r="AD14" i="3"/>
  <c r="AE14" i="3" s="1"/>
  <c r="AD13" i="3"/>
  <c r="AE13" i="3" s="1"/>
  <c r="AD12" i="3"/>
  <c r="AE12" i="3" s="1"/>
  <c r="AD11" i="3"/>
  <c r="AE11" i="3" s="1"/>
  <c r="AD10" i="3"/>
  <c r="AE10" i="3" s="1"/>
  <c r="AD9" i="3"/>
  <c r="AE9" i="3" s="1"/>
  <c r="AD8" i="3"/>
  <c r="AD7" i="3"/>
  <c r="AD6" i="3"/>
  <c r="AE6" i="3" s="1"/>
  <c r="AD5" i="3"/>
  <c r="AE5" i="3" s="1"/>
  <c r="AD4" i="3"/>
  <c r="AE4" i="3" s="1"/>
  <c r="AD3" i="3"/>
  <c r="AD2" i="3"/>
  <c r="X9" i="3"/>
  <c r="AB2" i="3"/>
  <c r="AC2" i="3" s="1"/>
  <c r="Z2" i="3"/>
  <c r="Z3" i="3"/>
  <c r="Z4" i="3"/>
  <c r="Z5" i="3"/>
  <c r="Z6" i="3"/>
  <c r="Z7" i="3"/>
  <c r="Z8" i="3"/>
  <c r="Z9" i="3"/>
  <c r="Z10" i="3"/>
  <c r="Z11" i="3"/>
  <c r="Z12" i="3"/>
  <c r="Z13" i="3"/>
  <c r="Z14" i="3"/>
  <c r="Z15" i="3"/>
  <c r="Z16" i="3"/>
  <c r="Z17" i="3"/>
  <c r="Z18" i="3"/>
  <c r="Z19" i="3"/>
  <c r="Z20" i="3"/>
  <c r="Z21" i="3"/>
  <c r="Z22" i="3"/>
  <c r="Z23" i="3"/>
  <c r="Z24" i="3"/>
  <c r="Z25" i="3"/>
  <c r="Z26" i="3"/>
  <c r="Z27" i="3"/>
  <c r="Z28" i="3"/>
  <c r="Z29" i="3"/>
  <c r="Z30" i="3"/>
  <c r="Z31" i="3"/>
  <c r="Z32" i="3"/>
  <c r="Z33" i="3"/>
  <c r="Z34" i="3"/>
  <c r="Z35" i="3"/>
  <c r="Z36" i="3"/>
  <c r="Z37" i="3"/>
  <c r="Z38" i="3"/>
  <c r="Z39" i="3"/>
  <c r="Z40" i="3"/>
  <c r="Z41" i="3"/>
  <c r="Z42" i="3"/>
  <c r="Z43" i="3"/>
  <c r="Z44" i="3"/>
  <c r="Z45" i="3"/>
  <c r="Z46" i="3"/>
  <c r="Z47" i="3"/>
  <c r="Z48" i="3"/>
  <c r="Z49" i="3"/>
  <c r="Z50" i="3"/>
  <c r="Z51" i="3"/>
  <c r="Z52" i="3"/>
  <c r="Z53" i="3"/>
  <c r="Z54" i="3"/>
  <c r="Z55" i="3"/>
  <c r="Z56" i="3"/>
  <c r="Z57" i="3"/>
  <c r="Z58" i="3"/>
  <c r="Z59" i="3"/>
  <c r="Z60" i="3"/>
  <c r="Z61" i="3"/>
  <c r="Z62" i="3"/>
  <c r="Z63" i="3"/>
  <c r="Z64" i="3"/>
  <c r="Z65" i="3"/>
  <c r="Z66" i="3"/>
  <c r="Z67" i="3"/>
  <c r="Z68" i="3"/>
  <c r="Z69" i="3"/>
  <c r="Z70" i="3"/>
  <c r="Z71" i="3"/>
  <c r="Z72" i="3"/>
  <c r="Z73" i="3"/>
  <c r="Z74" i="3"/>
  <c r="Z75" i="3"/>
  <c r="Z76" i="3"/>
  <c r="Z77" i="3"/>
  <c r="Z78" i="3"/>
  <c r="Z79" i="3"/>
  <c r="Z80" i="3"/>
  <c r="Z81" i="3"/>
  <c r="Z82" i="3"/>
  <c r="Z83" i="3"/>
  <c r="Z84" i="3"/>
  <c r="Z85" i="3"/>
  <c r="Z86" i="3"/>
  <c r="Z87" i="3"/>
  <c r="Z88" i="3"/>
  <c r="Z89" i="3"/>
  <c r="Z90" i="3"/>
  <c r="Z91" i="3"/>
  <c r="Z92" i="3"/>
  <c r="Z93" i="3"/>
  <c r="Z94" i="3"/>
  <c r="Z95" i="3"/>
  <c r="Z96" i="3"/>
  <c r="Z97" i="3"/>
  <c r="Z98" i="3"/>
  <c r="Z99" i="3"/>
  <c r="Z100" i="3"/>
  <c r="Z101" i="3"/>
  <c r="Z102" i="3"/>
  <c r="Z103" i="3"/>
  <c r="Z104" i="3"/>
  <c r="Z105" i="3"/>
  <c r="Z106" i="3"/>
  <c r="Z107" i="3"/>
  <c r="Z108" i="3"/>
  <c r="Z109" i="3"/>
  <c r="Z110" i="3"/>
  <c r="Z111" i="3"/>
  <c r="Z112" i="3"/>
  <c r="Z113" i="3"/>
  <c r="Z114" i="3"/>
  <c r="Z115" i="3"/>
  <c r="Z116" i="3"/>
  <c r="Z117" i="3"/>
  <c r="Z118" i="3"/>
  <c r="Z119" i="3"/>
  <c r="Z120" i="3"/>
  <c r="Z121" i="3"/>
  <c r="Z122" i="3"/>
  <c r="Z123" i="3"/>
  <c r="Z124" i="3"/>
  <c r="Z125" i="3"/>
  <c r="Z126" i="3"/>
  <c r="Z127" i="3"/>
  <c r="Z128" i="3"/>
  <c r="Z129" i="3"/>
  <c r="Z130" i="3"/>
  <c r="Z131" i="3"/>
  <c r="Z132" i="3"/>
  <c r="Z133" i="3"/>
  <c r="Z134" i="3"/>
  <c r="Z135" i="3"/>
  <c r="Z136" i="3"/>
  <c r="Z137" i="3"/>
  <c r="Z138" i="3"/>
  <c r="Z139" i="3"/>
  <c r="Z140" i="3"/>
  <c r="Z141" i="3"/>
  <c r="Z142" i="3"/>
  <c r="Z143" i="3"/>
  <c r="Z144" i="3"/>
  <c r="Z145" i="3"/>
  <c r="Z146" i="3"/>
  <c r="Z147" i="3"/>
  <c r="Z148" i="3"/>
  <c r="Z149" i="3"/>
  <c r="Z150" i="3"/>
  <c r="Z151" i="3"/>
  <c r="Z152" i="3"/>
  <c r="Z153" i="3"/>
  <c r="Z154" i="3"/>
  <c r="Z155" i="3"/>
  <c r="Z156" i="3"/>
  <c r="Z157" i="3"/>
  <c r="Z158" i="3"/>
  <c r="Z159" i="3"/>
  <c r="Z160" i="3"/>
  <c r="Z161" i="3"/>
  <c r="Z162" i="3"/>
  <c r="Z163" i="3"/>
  <c r="Z164" i="3"/>
  <c r="Z165" i="3"/>
  <c r="Z166" i="3"/>
  <c r="Z167" i="3"/>
  <c r="Z168" i="3"/>
  <c r="Z169" i="3"/>
  <c r="Z170" i="3"/>
  <c r="Z171" i="3"/>
  <c r="Z172" i="3"/>
  <c r="Z173" i="3"/>
  <c r="Z174" i="3"/>
  <c r="Z175" i="3"/>
  <c r="Z176" i="3"/>
  <c r="Z177" i="3"/>
  <c r="Z178" i="3"/>
  <c r="Z179" i="3"/>
  <c r="Z180" i="3"/>
  <c r="Z181" i="3"/>
  <c r="Z182" i="3"/>
  <c r="Z183" i="3"/>
  <c r="Z184" i="3"/>
  <c r="Z185" i="3"/>
  <c r="Z186" i="3"/>
  <c r="Z187" i="3"/>
  <c r="Z188" i="3"/>
  <c r="Z189" i="3"/>
  <c r="Z190" i="3"/>
  <c r="Z191" i="3"/>
  <c r="Z192" i="3"/>
  <c r="Z193" i="3"/>
  <c r="Z194" i="3"/>
  <c r="Z195" i="3"/>
  <c r="Z196" i="3"/>
  <c r="Z197" i="3"/>
  <c r="Z198" i="3"/>
  <c r="Z199" i="3"/>
  <c r="Z200" i="3"/>
  <c r="AB11" i="3"/>
  <c r="AC11" i="3" s="1"/>
  <c r="AB12" i="3"/>
  <c r="AC12" i="3" s="1"/>
  <c r="AB13" i="3"/>
  <c r="AC13" i="3" s="1"/>
  <c r="AB14" i="3"/>
  <c r="AB15" i="3"/>
  <c r="AC15" i="3" s="1"/>
  <c r="AB16" i="3"/>
  <c r="AC16" i="3" s="1"/>
  <c r="AB17" i="3"/>
  <c r="AC17" i="3" s="1"/>
  <c r="AB18" i="3"/>
  <c r="AB19" i="3"/>
  <c r="AC19" i="3" s="1"/>
  <c r="AB20" i="3"/>
  <c r="AC20" i="3" s="1"/>
  <c r="AB21" i="3"/>
  <c r="AC21" i="3" s="1"/>
  <c r="AB22" i="3"/>
  <c r="AC22" i="3" s="1"/>
  <c r="AB23" i="3"/>
  <c r="AC23" i="3" s="1"/>
  <c r="AB24" i="3"/>
  <c r="AB25" i="3"/>
  <c r="AB26" i="3"/>
  <c r="AB27" i="3"/>
  <c r="AC27" i="3" s="1"/>
  <c r="AB28" i="3"/>
  <c r="AC28" i="3" s="1"/>
  <c r="AB29" i="3"/>
  <c r="AC29" i="3" s="1"/>
  <c r="AB30" i="3"/>
  <c r="AC30" i="3" s="1"/>
  <c r="AB31" i="3"/>
  <c r="AC31" i="3" s="1"/>
  <c r="AB32" i="3"/>
  <c r="AC32" i="3" s="1"/>
  <c r="AB33" i="3"/>
  <c r="AC33" i="3" s="1"/>
  <c r="AB34" i="3"/>
  <c r="AC34" i="3" s="1"/>
  <c r="AB35" i="3"/>
  <c r="AC35" i="3" s="1"/>
  <c r="AB36" i="3"/>
  <c r="AC36" i="3" s="1"/>
  <c r="AB37" i="3"/>
  <c r="AB38" i="3"/>
  <c r="AB39" i="3"/>
  <c r="AC39" i="3" s="1"/>
  <c r="AB40" i="3"/>
  <c r="AC40" i="3" s="1"/>
  <c r="AB41" i="3"/>
  <c r="AC41" i="3" s="1"/>
  <c r="AB42" i="3"/>
  <c r="AB43" i="3"/>
  <c r="AC43" i="3" s="1"/>
  <c r="AB44" i="3"/>
  <c r="AB45" i="3"/>
  <c r="AB46" i="3"/>
  <c r="AB47" i="3"/>
  <c r="AC47" i="3" s="1"/>
  <c r="AB48" i="3"/>
  <c r="AC48" i="3" s="1"/>
  <c r="AB49" i="3"/>
  <c r="AC49" i="3" s="1"/>
  <c r="AB50" i="3"/>
  <c r="AB51" i="3"/>
  <c r="AC51" i="3" s="1"/>
  <c r="AB52" i="3"/>
  <c r="AC52" i="3" s="1"/>
  <c r="AB53" i="3"/>
  <c r="AC53" i="3" s="1"/>
  <c r="AB54" i="3"/>
  <c r="AB55" i="3"/>
  <c r="AC55" i="3" s="1"/>
  <c r="AB56" i="3"/>
  <c r="AC56" i="3" s="1"/>
  <c r="AB57" i="3"/>
  <c r="AC57" i="3" s="1"/>
  <c r="AB58" i="3"/>
  <c r="AC58" i="3" s="1"/>
  <c r="AB59" i="3"/>
  <c r="AC59" i="3" s="1"/>
  <c r="AB60" i="3"/>
  <c r="AB61" i="3"/>
  <c r="AB62" i="3"/>
  <c r="AB63" i="3"/>
  <c r="AC63" i="3" s="1"/>
  <c r="AB64" i="3"/>
  <c r="AC64" i="3" s="1"/>
  <c r="AB65" i="3"/>
  <c r="AC65" i="3" s="1"/>
  <c r="AB66" i="3"/>
  <c r="AC66" i="3" s="1"/>
  <c r="AB67" i="3"/>
  <c r="AC67" i="3" s="1"/>
  <c r="AB68" i="3"/>
  <c r="AC68" i="3" s="1"/>
  <c r="AB69" i="3"/>
  <c r="AC69" i="3" s="1"/>
  <c r="AB70" i="3"/>
  <c r="AC70" i="3" s="1"/>
  <c r="AB71" i="3"/>
  <c r="AC71" i="3" s="1"/>
  <c r="AB72" i="3"/>
  <c r="AC72" i="3" s="1"/>
  <c r="AB73" i="3"/>
  <c r="AB74" i="3"/>
  <c r="AB75" i="3"/>
  <c r="AC75" i="3" s="1"/>
  <c r="AB76" i="3"/>
  <c r="AC76" i="3" s="1"/>
  <c r="AB77" i="3"/>
  <c r="AC77" i="3" s="1"/>
  <c r="AB78" i="3"/>
  <c r="AB79" i="3"/>
  <c r="AC79" i="3" s="1"/>
  <c r="AB80" i="3"/>
  <c r="AB81" i="3"/>
  <c r="AB82" i="3"/>
  <c r="AB83" i="3"/>
  <c r="AC83" i="3" s="1"/>
  <c r="AB84" i="3"/>
  <c r="AC84" i="3" s="1"/>
  <c r="AB85" i="3"/>
  <c r="AC85" i="3" s="1"/>
  <c r="AB86" i="3"/>
  <c r="AB87" i="3"/>
  <c r="AC87" i="3" s="1"/>
  <c r="AB88" i="3"/>
  <c r="AC88" i="3" s="1"/>
  <c r="AB89" i="3"/>
  <c r="AC89" i="3" s="1"/>
  <c r="AB90" i="3"/>
  <c r="AB91" i="3"/>
  <c r="AC91" i="3" s="1"/>
  <c r="AB92" i="3"/>
  <c r="AC92" i="3" s="1"/>
  <c r="AB93" i="3"/>
  <c r="AC93" i="3" s="1"/>
  <c r="AB94" i="3"/>
  <c r="AC94" i="3" s="1"/>
  <c r="AB95" i="3"/>
  <c r="AC95" i="3" s="1"/>
  <c r="AB96" i="3"/>
  <c r="AB97" i="3"/>
  <c r="AB98" i="3"/>
  <c r="AB99" i="3"/>
  <c r="AC99" i="3" s="1"/>
  <c r="AB100" i="3"/>
  <c r="AC100" i="3" s="1"/>
  <c r="AB101" i="3"/>
  <c r="AC101" i="3" s="1"/>
  <c r="AB102" i="3"/>
  <c r="AC102" i="3" s="1"/>
  <c r="AB103" i="3"/>
  <c r="AC103" i="3" s="1"/>
  <c r="AB104" i="3"/>
  <c r="AC104" i="3" s="1"/>
  <c r="AB105" i="3"/>
  <c r="AC105" i="3" s="1"/>
  <c r="AB106" i="3"/>
  <c r="AC106" i="3" s="1"/>
  <c r="AB107" i="3"/>
  <c r="AC107" i="3" s="1"/>
  <c r="AB108" i="3"/>
  <c r="AC108" i="3" s="1"/>
  <c r="AB109" i="3"/>
  <c r="AB110" i="3"/>
  <c r="AB111" i="3"/>
  <c r="AC111" i="3" s="1"/>
  <c r="AB112" i="3"/>
  <c r="AC112" i="3" s="1"/>
  <c r="AB113" i="3"/>
  <c r="AC113" i="3" s="1"/>
  <c r="AB114" i="3"/>
  <c r="AB115" i="3"/>
  <c r="AC115" i="3" s="1"/>
  <c r="AB116" i="3"/>
  <c r="AB117" i="3"/>
  <c r="AB118" i="3"/>
  <c r="AB119" i="3"/>
  <c r="AC119" i="3" s="1"/>
  <c r="AB120" i="3"/>
  <c r="AC120" i="3" s="1"/>
  <c r="AB121" i="3"/>
  <c r="AC121" i="3" s="1"/>
  <c r="AB122" i="3"/>
  <c r="AB123" i="3"/>
  <c r="AC123" i="3" s="1"/>
  <c r="AB124" i="3"/>
  <c r="AC124" i="3" s="1"/>
  <c r="AB125" i="3"/>
  <c r="AC125" i="3" s="1"/>
  <c r="AB126" i="3"/>
  <c r="AC126" i="3" s="1"/>
  <c r="AB127" i="3"/>
  <c r="AC127" i="3" s="1"/>
  <c r="AB128" i="3"/>
  <c r="AC128" i="3" s="1"/>
  <c r="AB129" i="3"/>
  <c r="AC129" i="3" s="1"/>
  <c r="AB130" i="3"/>
  <c r="AC130" i="3" s="1"/>
  <c r="AB131" i="3"/>
  <c r="AC131" i="3" s="1"/>
  <c r="AB132" i="3"/>
  <c r="AB133" i="3"/>
  <c r="AB134" i="3"/>
  <c r="AB135" i="3"/>
  <c r="AC135" i="3" s="1"/>
  <c r="AB136" i="3"/>
  <c r="AC136" i="3" s="1"/>
  <c r="AB137" i="3"/>
  <c r="AC137" i="3" s="1"/>
  <c r="AB138" i="3"/>
  <c r="AC138" i="3" s="1"/>
  <c r="AB139" i="3"/>
  <c r="AC139" i="3" s="1"/>
  <c r="AB140" i="3"/>
  <c r="AC140" i="3" s="1"/>
  <c r="AB141" i="3"/>
  <c r="AC141" i="3" s="1"/>
  <c r="AB142" i="3"/>
  <c r="AC142" i="3" s="1"/>
  <c r="AB143" i="3"/>
  <c r="AC143" i="3" s="1"/>
  <c r="AB144" i="3"/>
  <c r="AB145" i="3"/>
  <c r="AC145" i="3" s="1"/>
  <c r="AB146" i="3"/>
  <c r="AC146" i="3" s="1"/>
  <c r="AB147" i="3"/>
  <c r="AC147" i="3" s="1"/>
  <c r="AB148" i="3"/>
  <c r="AC148" i="3" s="1"/>
  <c r="AB149" i="3"/>
  <c r="AC149" i="3" s="1"/>
  <c r="AB150" i="3"/>
  <c r="AB151" i="3"/>
  <c r="AC151" i="3" s="1"/>
  <c r="AB152" i="3"/>
  <c r="AC152" i="3" s="1"/>
  <c r="AB153" i="3"/>
  <c r="AC153" i="3" s="1"/>
  <c r="AB154" i="3"/>
  <c r="AC154" i="3" s="1"/>
  <c r="AB155" i="3"/>
  <c r="AC155" i="3" s="1"/>
  <c r="AB156" i="3"/>
  <c r="AB157" i="3"/>
  <c r="AC157" i="3" s="1"/>
  <c r="AB158" i="3"/>
  <c r="AC158" i="3" s="1"/>
  <c r="AB159" i="3"/>
  <c r="AC159" i="3" s="1"/>
  <c r="AB160" i="3"/>
  <c r="AC160" i="3" s="1"/>
  <c r="AB161" i="3"/>
  <c r="AC161" i="3" s="1"/>
  <c r="AB162" i="3"/>
  <c r="AC162" i="3" s="1"/>
  <c r="AB163" i="3"/>
  <c r="AC163" i="3" s="1"/>
  <c r="AB164" i="3"/>
  <c r="AC164" i="3" s="1"/>
  <c r="AB165" i="3"/>
  <c r="AC165" i="3" s="1"/>
  <c r="AB166" i="3"/>
  <c r="AC166" i="3" s="1"/>
  <c r="AB167" i="3"/>
  <c r="AC167" i="3" s="1"/>
  <c r="AB168" i="3"/>
  <c r="AB169" i="3"/>
  <c r="AB170" i="3"/>
  <c r="AB171" i="3"/>
  <c r="AC171" i="3" s="1"/>
  <c r="AB172" i="3"/>
  <c r="AC172" i="3" s="1"/>
  <c r="AB173" i="3"/>
  <c r="AC173" i="3" s="1"/>
  <c r="AB174" i="3"/>
  <c r="AB175" i="3"/>
  <c r="AC175" i="3" s="1"/>
  <c r="AB176" i="3"/>
  <c r="AC176" i="3" s="1"/>
  <c r="AB177" i="3"/>
  <c r="AB178" i="3"/>
  <c r="AB179" i="3"/>
  <c r="AC179" i="3" s="1"/>
  <c r="AB180" i="3"/>
  <c r="AC180" i="3" s="1"/>
  <c r="AB181" i="3"/>
  <c r="AC181" i="3" s="1"/>
  <c r="AB182" i="3"/>
  <c r="AB183" i="3"/>
  <c r="AC183" i="3" s="1"/>
  <c r="AB184" i="3"/>
  <c r="AC184" i="3" s="1"/>
  <c r="AB185" i="3"/>
  <c r="AC185" i="3" s="1"/>
  <c r="AB186" i="3"/>
  <c r="AC186" i="3" s="1"/>
  <c r="AB187" i="3"/>
  <c r="AC187" i="3" s="1"/>
  <c r="AB188" i="3"/>
  <c r="AC188" i="3" s="1"/>
  <c r="AB189" i="3"/>
  <c r="AC189" i="3" s="1"/>
  <c r="AB190" i="3"/>
  <c r="AC190" i="3" s="1"/>
  <c r="AB191" i="3"/>
  <c r="AC191" i="3" s="1"/>
  <c r="AB192" i="3"/>
  <c r="AB193" i="3"/>
  <c r="AB194" i="3"/>
  <c r="AB195" i="3"/>
  <c r="AC195" i="3" s="1"/>
  <c r="AB196" i="3"/>
  <c r="AC196" i="3" s="1"/>
  <c r="AB197" i="3"/>
  <c r="AC197" i="3" s="1"/>
  <c r="AB198" i="3"/>
  <c r="AB199" i="3"/>
  <c r="AC199" i="3" s="1"/>
  <c r="AB200" i="3"/>
  <c r="AC200" i="3" s="1"/>
  <c r="AB3" i="3"/>
  <c r="AC3" i="3" s="1"/>
  <c r="AB4" i="3"/>
  <c r="AC4" i="3" s="1"/>
  <c r="AB5" i="3"/>
  <c r="AC5" i="3" s="1"/>
  <c r="AB6" i="3"/>
  <c r="AC6" i="3" s="1"/>
  <c r="AB7" i="3"/>
  <c r="AC7" i="3" s="1"/>
  <c r="AB8" i="3"/>
  <c r="AC8" i="3" s="1"/>
  <c r="AB9" i="3"/>
  <c r="AC9" i="3" s="1"/>
  <c r="AB10" i="3"/>
  <c r="AC10" i="3" s="1"/>
  <c r="X6" i="3"/>
  <c r="X7" i="3"/>
  <c r="X8" i="3"/>
  <c r="X10" i="3"/>
  <c r="X11" i="3"/>
  <c r="X12" i="3"/>
  <c r="X13" i="3"/>
  <c r="X14" i="3"/>
  <c r="X15" i="3"/>
  <c r="X16" i="3"/>
  <c r="X17" i="3"/>
  <c r="X18" i="3"/>
  <c r="X19" i="3"/>
  <c r="X20" i="3"/>
  <c r="X21" i="3"/>
  <c r="X22" i="3"/>
  <c r="X23" i="3"/>
  <c r="X24" i="3"/>
  <c r="X25" i="3"/>
  <c r="X26" i="3"/>
  <c r="X27" i="3"/>
  <c r="X28" i="3"/>
  <c r="X29" i="3"/>
  <c r="X30" i="3"/>
  <c r="X31" i="3"/>
  <c r="X32" i="3"/>
  <c r="X33" i="3"/>
  <c r="X34" i="3"/>
  <c r="X35" i="3"/>
  <c r="X36" i="3"/>
  <c r="X37" i="3"/>
  <c r="X38" i="3"/>
  <c r="X39" i="3"/>
  <c r="X40" i="3"/>
  <c r="X41" i="3"/>
  <c r="X42" i="3"/>
  <c r="X43" i="3"/>
  <c r="X44" i="3"/>
  <c r="X45" i="3"/>
  <c r="X46" i="3"/>
  <c r="X47" i="3"/>
  <c r="X48" i="3"/>
  <c r="X49" i="3"/>
  <c r="X50" i="3"/>
  <c r="X51" i="3"/>
  <c r="X52" i="3"/>
  <c r="X53" i="3"/>
  <c r="X54" i="3"/>
  <c r="X55" i="3"/>
  <c r="X56" i="3"/>
  <c r="X57" i="3"/>
  <c r="X58" i="3"/>
  <c r="X59" i="3"/>
  <c r="X60" i="3"/>
  <c r="X61" i="3"/>
  <c r="X62" i="3"/>
  <c r="X63" i="3"/>
  <c r="X64" i="3"/>
  <c r="X65" i="3"/>
  <c r="X66" i="3"/>
  <c r="X67" i="3"/>
  <c r="X68" i="3"/>
  <c r="X69" i="3"/>
  <c r="X70" i="3"/>
  <c r="X71" i="3"/>
  <c r="X72" i="3"/>
  <c r="X73" i="3"/>
  <c r="X74" i="3"/>
  <c r="X75" i="3"/>
  <c r="X76" i="3"/>
  <c r="X77" i="3"/>
  <c r="X78" i="3"/>
  <c r="X79" i="3"/>
  <c r="X80" i="3"/>
  <c r="X81" i="3"/>
  <c r="X82" i="3"/>
  <c r="X83" i="3"/>
  <c r="X84" i="3"/>
  <c r="X85" i="3"/>
  <c r="X86" i="3"/>
  <c r="X87" i="3"/>
  <c r="X88" i="3"/>
  <c r="X89" i="3"/>
  <c r="X90" i="3"/>
  <c r="X91" i="3"/>
  <c r="X92" i="3"/>
  <c r="X93" i="3"/>
  <c r="X94" i="3"/>
  <c r="X95" i="3"/>
  <c r="X96" i="3"/>
  <c r="X97" i="3"/>
  <c r="X98" i="3"/>
  <c r="X99" i="3"/>
  <c r="X100" i="3"/>
  <c r="X101" i="3"/>
  <c r="X102" i="3"/>
  <c r="X103" i="3"/>
  <c r="X104" i="3"/>
  <c r="X105" i="3"/>
  <c r="X106" i="3"/>
  <c r="X107" i="3"/>
  <c r="X108" i="3"/>
  <c r="X109" i="3"/>
  <c r="X110" i="3"/>
  <c r="X111" i="3"/>
  <c r="X112" i="3"/>
  <c r="X113" i="3"/>
  <c r="X114" i="3"/>
  <c r="X115" i="3"/>
  <c r="X116" i="3"/>
  <c r="X117" i="3"/>
  <c r="X118" i="3"/>
  <c r="X119" i="3"/>
  <c r="X120" i="3"/>
  <c r="X121" i="3"/>
  <c r="X122" i="3"/>
  <c r="X123" i="3"/>
  <c r="X124" i="3"/>
  <c r="X125" i="3"/>
  <c r="X126" i="3"/>
  <c r="X127" i="3"/>
  <c r="X128" i="3"/>
  <c r="X129" i="3"/>
  <c r="X130" i="3"/>
  <c r="X131" i="3"/>
  <c r="X132" i="3"/>
  <c r="X133" i="3"/>
  <c r="X134" i="3"/>
  <c r="X135" i="3"/>
  <c r="X136" i="3"/>
  <c r="X137" i="3"/>
  <c r="X138" i="3"/>
  <c r="X139" i="3"/>
  <c r="X140" i="3"/>
  <c r="X141" i="3"/>
  <c r="X142" i="3"/>
  <c r="X143" i="3"/>
  <c r="X144" i="3"/>
  <c r="X145" i="3"/>
  <c r="X146" i="3"/>
  <c r="X147" i="3"/>
  <c r="X148" i="3"/>
  <c r="X149" i="3"/>
  <c r="X150" i="3"/>
  <c r="X151" i="3"/>
  <c r="X152" i="3"/>
  <c r="X153" i="3"/>
  <c r="X154" i="3"/>
  <c r="X155" i="3"/>
  <c r="X156" i="3"/>
  <c r="X157" i="3"/>
  <c r="X158" i="3"/>
  <c r="X159" i="3"/>
  <c r="X160" i="3"/>
  <c r="X161" i="3"/>
  <c r="X162" i="3"/>
  <c r="X163" i="3"/>
  <c r="X164" i="3"/>
  <c r="X165" i="3"/>
  <c r="X166" i="3"/>
  <c r="X167" i="3"/>
  <c r="X168" i="3"/>
  <c r="X169" i="3"/>
  <c r="X170" i="3"/>
  <c r="X171" i="3"/>
  <c r="X172" i="3"/>
  <c r="X173" i="3"/>
  <c r="X174" i="3"/>
  <c r="X175" i="3"/>
  <c r="X176" i="3"/>
  <c r="X177" i="3"/>
  <c r="X178" i="3"/>
  <c r="X179" i="3"/>
  <c r="X180" i="3"/>
  <c r="X181" i="3"/>
  <c r="X182" i="3"/>
  <c r="X183" i="3"/>
  <c r="X184" i="3"/>
  <c r="X185" i="3"/>
  <c r="X186" i="3"/>
  <c r="X187" i="3"/>
  <c r="X188" i="3"/>
  <c r="X189" i="3"/>
  <c r="X190" i="3"/>
  <c r="X191" i="3"/>
  <c r="X192" i="3"/>
  <c r="X193" i="3"/>
  <c r="X194" i="3"/>
  <c r="X195" i="3"/>
  <c r="X196" i="3"/>
  <c r="X197" i="3"/>
  <c r="X198" i="3"/>
  <c r="X199" i="3"/>
  <c r="X200" i="3"/>
  <c r="F4" i="3"/>
  <c r="M4" i="3"/>
  <c r="N4" i="3"/>
  <c r="O4" i="3"/>
  <c r="P4" i="3"/>
  <c r="Q4" i="3"/>
  <c r="S4" i="3"/>
  <c r="T4" i="3"/>
  <c r="U4" i="3"/>
  <c r="V4" i="3"/>
  <c r="W4" i="3"/>
  <c r="X4" i="3"/>
  <c r="F5" i="3"/>
  <c r="M5" i="3"/>
  <c r="N5" i="3"/>
  <c r="O5" i="3"/>
  <c r="P5" i="3"/>
  <c r="Q5" i="3"/>
  <c r="S5" i="3"/>
  <c r="T5" i="3"/>
  <c r="U5" i="3"/>
  <c r="V5" i="3"/>
  <c r="W5" i="3"/>
  <c r="X5" i="3"/>
  <c r="X3" i="3"/>
  <c r="W3" i="3"/>
  <c r="V3" i="3"/>
  <c r="U3" i="3"/>
  <c r="T3" i="3"/>
  <c r="S3" i="3"/>
  <c r="Q3" i="3"/>
  <c r="P3" i="3"/>
  <c r="O3" i="3"/>
  <c r="N3" i="3"/>
  <c r="M3" i="3"/>
  <c r="X2" i="3"/>
  <c r="W2" i="3"/>
  <c r="V2" i="3"/>
  <c r="U2" i="3"/>
  <c r="T2" i="3"/>
  <c r="S2" i="3"/>
  <c r="Q2" i="3"/>
  <c r="P2" i="3"/>
  <c r="O2" i="3"/>
  <c r="N2" i="3"/>
  <c r="M2" i="3"/>
  <c r="D10" i="6" l="1"/>
  <c r="D11" i="6" s="1"/>
  <c r="D12" i="6" s="1"/>
  <c r="D13" i="6" s="1"/>
  <c r="D14" i="6" s="1"/>
  <c r="D15" i="6" s="1"/>
  <c r="D16" i="6" s="1"/>
  <c r="D17" i="6" s="1"/>
  <c r="D18" i="6" s="1"/>
  <c r="D19" i="6" s="1"/>
  <c r="D20" i="6" s="1"/>
  <c r="D21" i="6" s="1"/>
  <c r="D22" i="6" s="1"/>
  <c r="D23" i="6" s="1"/>
  <c r="D24" i="6" s="1"/>
  <c r="D25" i="6" s="1"/>
  <c r="D26" i="6" s="1"/>
  <c r="D27" i="6" s="1"/>
  <c r="D28" i="6" s="1"/>
  <c r="D29" i="6" s="1"/>
  <c r="D30" i="6" s="1"/>
  <c r="D31" i="6" s="1"/>
  <c r="D32" i="6" s="1"/>
  <c r="D33" i="6" s="1"/>
  <c r="D34" i="6" s="1"/>
  <c r="D35" i="6" s="1"/>
  <c r="D36" i="6" s="1"/>
  <c r="D37" i="6" s="1"/>
  <c r="D38" i="6" s="1"/>
  <c r="D39" i="6" s="1"/>
  <c r="D40" i="6" s="1"/>
  <c r="D41" i="6" s="1"/>
  <c r="D42" i="6" s="1"/>
  <c r="D43" i="6" s="1"/>
  <c r="D44" i="6" s="1"/>
  <c r="D45" i="6" s="1"/>
  <c r="D46" i="6" s="1"/>
  <c r="D47" i="6" s="1"/>
  <c r="D48" i="6" s="1"/>
  <c r="D49" i="6" s="1"/>
  <c r="D50" i="6" s="1"/>
  <c r="D51" i="6" s="1"/>
  <c r="D52" i="6" s="1"/>
  <c r="D53" i="6" s="1"/>
  <c r="D54" i="6" s="1"/>
  <c r="D55" i="6" s="1"/>
  <c r="D56" i="6" s="1"/>
  <c r="D57" i="6" s="1"/>
  <c r="D58" i="6" s="1"/>
  <c r="D59" i="6" s="1"/>
  <c r="D60" i="6" s="1"/>
  <c r="D61" i="6" s="1"/>
  <c r="D62" i="6" s="1"/>
  <c r="D63" i="6" s="1"/>
  <c r="D64" i="6" s="1"/>
  <c r="D65" i="6" s="1"/>
  <c r="D66" i="6" s="1"/>
  <c r="D67" i="6" s="1"/>
  <c r="D68" i="6" s="1"/>
  <c r="D69" i="6" s="1"/>
  <c r="D70" i="6" s="1"/>
  <c r="D71" i="6" s="1"/>
  <c r="D72" i="6" s="1"/>
  <c r="D73" i="6" s="1"/>
  <c r="D74" i="6" s="1"/>
  <c r="D75" i="6" s="1"/>
  <c r="D76" i="6" s="1"/>
  <c r="D77" i="6" s="1"/>
  <c r="D78" i="6" s="1"/>
  <c r="D79" i="6" s="1"/>
  <c r="D80" i="6" s="1"/>
  <c r="D81" i="6" s="1"/>
  <c r="D82" i="6" s="1"/>
  <c r="D83" i="6" s="1"/>
  <c r="D84" i="6" s="1"/>
  <c r="D85" i="6" s="1"/>
  <c r="D86" i="6" s="1"/>
  <c r="D87" i="6" s="1"/>
  <c r="D88" i="6" s="1"/>
  <c r="D89" i="6" s="1"/>
  <c r="D90" i="6" s="1"/>
  <c r="D91" i="6" s="1"/>
  <c r="D92" i="6" s="1"/>
  <c r="D93" i="6" s="1"/>
  <c r="D94" i="6" s="1"/>
  <c r="D95" i="6" s="1"/>
  <c r="D96" i="6" s="1"/>
  <c r="D97" i="6" s="1"/>
  <c r="D98" i="6" s="1"/>
  <c r="D99" i="6" s="1"/>
  <c r="D100" i="6" s="1"/>
  <c r="D101" i="6" s="1"/>
  <c r="D102" i="6" s="1"/>
  <c r="D103" i="6" s="1"/>
  <c r="D104" i="6" s="1"/>
  <c r="D105" i="6" s="1"/>
  <c r="D106" i="6" s="1"/>
  <c r="D107" i="6" s="1"/>
  <c r="D108" i="6" s="1"/>
  <c r="D109" i="6" s="1"/>
  <c r="D110" i="6" s="1"/>
  <c r="D111" i="6" s="1"/>
  <c r="D112" i="6" s="1"/>
  <c r="D113" i="6" s="1"/>
  <c r="D114" i="6" s="1"/>
  <c r="D115" i="6" s="1"/>
  <c r="D116" i="6" s="1"/>
  <c r="D117" i="6" s="1"/>
  <c r="D118" i="6" s="1"/>
  <c r="D119" i="6" s="1"/>
  <c r="D120" i="6" s="1"/>
  <c r="D121" i="6" s="1"/>
  <c r="D122" i="6" s="1"/>
  <c r="D123" i="6" s="1"/>
  <c r="D124" i="6" s="1"/>
  <c r="D125" i="6" s="1"/>
  <c r="D126" i="6" s="1"/>
  <c r="D127" i="6" s="1"/>
  <c r="D128" i="6" s="1"/>
  <c r="D129" i="6" s="1"/>
  <c r="D130" i="6" s="1"/>
  <c r="D131" i="6" s="1"/>
  <c r="D132" i="6" s="1"/>
  <c r="D133" i="6" s="1"/>
  <c r="D134" i="6" s="1"/>
  <c r="D135" i="6" s="1"/>
  <c r="D136" i="6" s="1"/>
  <c r="D137" i="6" s="1"/>
  <c r="D138" i="6" s="1"/>
  <c r="D139" i="6" s="1"/>
  <c r="D140" i="6" s="1"/>
  <c r="D141" i="6" s="1"/>
  <c r="D142" i="6" s="1"/>
  <c r="D143" i="6" s="1"/>
  <c r="D144" i="6" s="1"/>
  <c r="D145" i="6" s="1"/>
  <c r="D146" i="6" s="1"/>
  <c r="D147" i="6" s="1"/>
  <c r="D148" i="6" s="1"/>
  <c r="D149" i="6" s="1"/>
  <c r="D150" i="6" s="1"/>
  <c r="D151" i="6" s="1"/>
  <c r="D152" i="6" s="1"/>
  <c r="D153" i="6" s="1"/>
  <c r="D154" i="6" s="1"/>
  <c r="D155" i="6" s="1"/>
  <c r="D156" i="6" s="1"/>
  <c r="D157" i="6" s="1"/>
  <c r="D158" i="6" s="1"/>
  <c r="D159" i="6" s="1"/>
  <c r="D160" i="6" s="1"/>
  <c r="D161" i="6" s="1"/>
  <c r="D162" i="6" s="1"/>
  <c r="D163" i="6" s="1"/>
  <c r="D164" i="6" s="1"/>
  <c r="D165" i="6" s="1"/>
  <c r="D166" i="6" s="1"/>
  <c r="D167" i="6" s="1"/>
  <c r="D168" i="6" s="1"/>
  <c r="D169" i="6" s="1"/>
  <c r="D170" i="6" s="1"/>
  <c r="D171" i="6" s="1"/>
  <c r="D172" i="6" s="1"/>
  <c r="D173" i="6" s="1"/>
  <c r="D174" i="6" s="1"/>
  <c r="D175" i="6" s="1"/>
  <c r="D176" i="6" s="1"/>
  <c r="D177" i="6" s="1"/>
  <c r="D178" i="6" s="1"/>
  <c r="D179" i="6" s="1"/>
  <c r="D180" i="6" s="1"/>
  <c r="D181" i="6" s="1"/>
  <c r="D182" i="6" s="1"/>
  <c r="D183" i="6" s="1"/>
  <c r="D184" i="6" s="1"/>
  <c r="D185" i="6" s="1"/>
  <c r="D186" i="6" s="1"/>
  <c r="D187" i="6" s="1"/>
  <c r="D188" i="6" s="1"/>
  <c r="D189" i="6" s="1"/>
  <c r="D190" i="6" s="1"/>
  <c r="D191" i="6" s="1"/>
  <c r="D192" i="6" s="1"/>
  <c r="D193" i="6" s="1"/>
  <c r="D194" i="6" s="1"/>
  <c r="D195" i="6" s="1"/>
  <c r="D196" i="6" s="1"/>
  <c r="D197" i="6" s="1"/>
  <c r="D198" i="6" s="1"/>
  <c r="D199" i="6" s="1"/>
  <c r="D200" i="6" s="1"/>
  <c r="D201" i="6" s="1"/>
  <c r="D202" i="6" s="1"/>
  <c r="D203" i="6" s="1"/>
  <c r="D204" i="6" s="1"/>
  <c r="D205" i="6" s="1"/>
  <c r="D206" i="6" s="1"/>
  <c r="D207" i="6" s="1"/>
  <c r="D208" i="6" s="1"/>
  <c r="D209" i="6" s="1"/>
  <c r="D210" i="6" s="1"/>
  <c r="D211" i="6" s="1"/>
  <c r="D212" i="6" s="1"/>
  <c r="D213" i="6" s="1"/>
  <c r="D214" i="6" s="1"/>
  <c r="D215" i="6" s="1"/>
  <c r="D216" i="6" s="1"/>
  <c r="D217" i="6" s="1"/>
  <c r="D218" i="6" s="1"/>
  <c r="D219" i="6" s="1"/>
  <c r="D220" i="6" s="1"/>
  <c r="D221" i="6" s="1"/>
  <c r="D222" i="6" s="1"/>
  <c r="D223" i="6" s="1"/>
  <c r="D224" i="6" s="1"/>
  <c r="D225" i="6" s="1"/>
  <c r="D226" i="6" s="1"/>
  <c r="D227" i="6" s="1"/>
  <c r="D228" i="6" s="1"/>
  <c r="D229" i="6" s="1"/>
  <c r="D230" i="6" s="1"/>
  <c r="D231" i="6" s="1"/>
  <c r="D232" i="6" s="1"/>
  <c r="D233" i="6" s="1"/>
  <c r="D234" i="6" s="1"/>
  <c r="D235" i="6" s="1"/>
  <c r="D236" i="6" s="1"/>
  <c r="D237" i="6" s="1"/>
  <c r="D238" i="6" s="1"/>
  <c r="D239" i="6" s="1"/>
  <c r="D240" i="6" s="1"/>
  <c r="D241" i="6" s="1"/>
  <c r="D242" i="6" s="1"/>
  <c r="D243" i="6" s="1"/>
  <c r="D244" i="6" s="1"/>
  <c r="D245" i="6" s="1"/>
  <c r="D246" i="6" s="1"/>
  <c r="D247" i="6" s="1"/>
  <c r="D248" i="6" s="1"/>
  <c r="D249" i="6" s="1"/>
  <c r="D250" i="6" s="1"/>
  <c r="D251" i="6" s="1"/>
  <c r="D252" i="6" s="1"/>
  <c r="D253" i="6" s="1"/>
  <c r="D254" i="6" s="1"/>
  <c r="D255" i="6" s="1"/>
  <c r="D256" i="6" s="1"/>
  <c r="D257" i="6" s="1"/>
  <c r="D258" i="6" s="1"/>
  <c r="D259" i="6" s="1"/>
  <c r="D260" i="6" s="1"/>
  <c r="D261" i="6" s="1"/>
  <c r="D262" i="6" s="1"/>
  <c r="D263" i="6" s="1"/>
  <c r="D264" i="6" s="1"/>
  <c r="D265" i="6" s="1"/>
  <c r="D266" i="6" s="1"/>
  <c r="D267" i="6" s="1"/>
  <c r="D268" i="6" s="1"/>
  <c r="D269" i="6" s="1"/>
  <c r="D270" i="6" s="1"/>
  <c r="D271" i="6" s="1"/>
  <c r="D272" i="6" s="1"/>
  <c r="D273" i="6" s="1"/>
  <c r="D274" i="6" s="1"/>
  <c r="D275" i="6" s="1"/>
  <c r="D276" i="6" s="1"/>
  <c r="D277" i="6" s="1"/>
  <c r="D278" i="6" s="1"/>
  <c r="D279" i="6" s="1"/>
  <c r="D280" i="6" s="1"/>
  <c r="D281" i="6" s="1"/>
  <c r="D282" i="6" s="1"/>
  <c r="D283" i="6" s="1"/>
  <c r="D284" i="6" s="1"/>
  <c r="D285" i="6" s="1"/>
  <c r="D286" i="6" s="1"/>
  <c r="D287" i="6" s="1"/>
  <c r="D288" i="6" s="1"/>
  <c r="D289" i="6" s="1"/>
  <c r="D290" i="6" s="1"/>
  <c r="D291" i="6" s="1"/>
  <c r="D292" i="6" s="1"/>
  <c r="D293" i="6" s="1"/>
  <c r="D294" i="6" s="1"/>
  <c r="D295" i="6" s="1"/>
  <c r="D296" i="6" s="1"/>
  <c r="D297" i="6" s="1"/>
  <c r="D298" i="6" s="1"/>
  <c r="D299" i="6" s="1"/>
  <c r="D300" i="6" s="1"/>
  <c r="D301" i="6" s="1"/>
  <c r="D302" i="6" s="1"/>
  <c r="D303" i="6" s="1"/>
  <c r="D304" i="6" s="1"/>
  <c r="D305" i="6" s="1"/>
  <c r="D306" i="6" s="1"/>
  <c r="D307" i="6" s="1"/>
  <c r="D308" i="6" s="1"/>
  <c r="D309" i="6" s="1"/>
  <c r="D310" i="6" s="1"/>
  <c r="D311" i="6" s="1"/>
  <c r="D312" i="6" s="1"/>
  <c r="D313" i="6" s="1"/>
  <c r="D314" i="6" s="1"/>
  <c r="D315" i="6" s="1"/>
  <c r="D316" i="6" s="1"/>
  <c r="D317" i="6" s="1"/>
  <c r="D318" i="6" s="1"/>
  <c r="D319" i="6" s="1"/>
  <c r="D320" i="6" s="1"/>
  <c r="D321" i="6" s="1"/>
  <c r="D322" i="6" s="1"/>
  <c r="D323" i="6" s="1"/>
  <c r="D324" i="6" s="1"/>
  <c r="D325" i="6" s="1"/>
  <c r="D326" i="6" s="1"/>
  <c r="D327" i="6" s="1"/>
  <c r="D328" i="6" s="1"/>
  <c r="D329" i="6" s="1"/>
  <c r="D330" i="6" s="1"/>
  <c r="D331" i="6" s="1"/>
  <c r="D332" i="6" s="1"/>
  <c r="D333" i="6" s="1"/>
  <c r="D334" i="6" s="1"/>
  <c r="D335" i="6" s="1"/>
  <c r="D336" i="6" s="1"/>
  <c r="D337" i="6" s="1"/>
  <c r="D338" i="6" s="1"/>
  <c r="D339" i="6" s="1"/>
  <c r="D340" i="6" s="1"/>
  <c r="D341" i="6" s="1"/>
  <c r="D342" i="6" s="1"/>
  <c r="D343" i="6" s="1"/>
  <c r="D344" i="6" s="1"/>
  <c r="D345" i="6" s="1"/>
  <c r="D346" i="6" s="1"/>
  <c r="D347" i="6" s="1"/>
  <c r="D348" i="6" s="1"/>
  <c r="D349" i="6" s="1"/>
  <c r="D350" i="6" s="1"/>
  <c r="D351" i="6" s="1"/>
  <c r="D352" i="6" s="1"/>
  <c r="D353" i="6" s="1"/>
  <c r="D354" i="6" s="1"/>
  <c r="D355" i="6" s="1"/>
  <c r="D356" i="6" s="1"/>
  <c r="D357" i="6" s="1"/>
  <c r="D358" i="6" s="1"/>
  <c r="D359" i="6" s="1"/>
  <c r="D360" i="6" s="1"/>
  <c r="D361" i="6" s="1"/>
  <c r="D362" i="6" s="1"/>
  <c r="D363" i="6" s="1"/>
  <c r="D364" i="6" s="1"/>
  <c r="D365" i="6" s="1"/>
  <c r="D366" i="6" s="1"/>
  <c r="D367" i="6" s="1"/>
  <c r="D368" i="6" s="1"/>
  <c r="D369" i="6" s="1"/>
  <c r="D370" i="6" s="1"/>
  <c r="D371" i="6" s="1"/>
  <c r="D372" i="6" s="1"/>
  <c r="D373" i="6" s="1"/>
  <c r="D374" i="6" s="1"/>
  <c r="D375" i="6" s="1"/>
  <c r="D376" i="6" s="1"/>
  <c r="D377" i="6" s="1"/>
  <c r="D378" i="6" s="1"/>
  <c r="D379" i="6" s="1"/>
  <c r="D380" i="6" s="1"/>
  <c r="D381" i="6" s="1"/>
  <c r="D382" i="6" s="1"/>
  <c r="D383" i="6" s="1"/>
  <c r="D384" i="6" s="1"/>
  <c r="D385" i="6" s="1"/>
  <c r="D386" i="6" s="1"/>
  <c r="D387" i="6" s="1"/>
  <c r="D388" i="6" s="1"/>
  <c r="D389" i="6" s="1"/>
  <c r="D390" i="6" s="1"/>
  <c r="D391" i="6" s="1"/>
  <c r="D392" i="6" s="1"/>
  <c r="D393" i="6" s="1"/>
  <c r="D394" i="6" s="1"/>
  <c r="D395" i="6" s="1"/>
  <c r="D396" i="6" s="1"/>
  <c r="D397" i="6" s="1"/>
  <c r="D398" i="6" s="1"/>
  <c r="D399" i="6" s="1"/>
  <c r="D400" i="6" s="1"/>
  <c r="D401" i="6" s="1"/>
  <c r="D402" i="6" s="1"/>
  <c r="D403" i="6" s="1"/>
  <c r="D404" i="6" s="1"/>
  <c r="D405" i="6" s="1"/>
  <c r="D406" i="6" s="1"/>
  <c r="D407" i="6" s="1"/>
  <c r="D408" i="6" s="1"/>
  <c r="D409" i="6" s="1"/>
  <c r="D410" i="6" s="1"/>
  <c r="D411" i="6" s="1"/>
  <c r="D412" i="6" s="1"/>
  <c r="D413" i="6" s="1"/>
  <c r="D414" i="6" s="1"/>
  <c r="D415" i="6" s="1"/>
  <c r="D416" i="6" s="1"/>
  <c r="D417" i="6" s="1"/>
  <c r="D418" i="6" s="1"/>
  <c r="D419" i="6" s="1"/>
  <c r="D420" i="6" s="1"/>
  <c r="D421" i="6" s="1"/>
  <c r="D422" i="6" s="1"/>
  <c r="D423" i="6" s="1"/>
  <c r="D424" i="6" s="1"/>
  <c r="D425" i="6" s="1"/>
  <c r="D426" i="6" s="1"/>
  <c r="D427" i="6" s="1"/>
  <c r="D428" i="6" s="1"/>
  <c r="D429" i="6" s="1"/>
  <c r="D430" i="6" s="1"/>
  <c r="D431" i="6" s="1"/>
  <c r="D432" i="6" s="1"/>
  <c r="D433" i="6" s="1"/>
  <c r="D434" i="6" s="1"/>
  <c r="D435" i="6" s="1"/>
  <c r="D436" i="6" s="1"/>
  <c r="D437" i="6" s="1"/>
  <c r="D438" i="6" s="1"/>
  <c r="D439" i="6" s="1"/>
  <c r="D440" i="6" s="1"/>
  <c r="D441" i="6" s="1"/>
  <c r="D442" i="6" s="1"/>
  <c r="D443" i="6" s="1"/>
  <c r="D444" i="6" s="1"/>
  <c r="D445" i="6" s="1"/>
  <c r="D446" i="6" s="1"/>
  <c r="D447" i="6" s="1"/>
  <c r="D448" i="6" s="1"/>
  <c r="D449" i="6" s="1"/>
  <c r="D450" i="6" s="1"/>
  <c r="D451" i="6" s="1"/>
  <c r="D452" i="6" s="1"/>
  <c r="D453" i="6" s="1"/>
  <c r="D454" i="6" s="1"/>
  <c r="D455" i="6" s="1"/>
  <c r="D456" i="6" s="1"/>
  <c r="D457" i="6" s="1"/>
  <c r="D458" i="6" s="1"/>
  <c r="D459" i="6" s="1"/>
  <c r="D460" i="6" s="1"/>
  <c r="D461" i="6" s="1"/>
  <c r="D462" i="6" s="1"/>
  <c r="D463" i="6" s="1"/>
  <c r="D464" i="6" s="1"/>
  <c r="D465" i="6" s="1"/>
  <c r="D466" i="6" s="1"/>
  <c r="D467" i="6" s="1"/>
  <c r="D468" i="6" s="1"/>
  <c r="D469" i="6" s="1"/>
  <c r="D470" i="6" s="1"/>
  <c r="D471" i="6" s="1"/>
  <c r="D472" i="6" s="1"/>
  <c r="D473" i="6" s="1"/>
  <c r="D474" i="6" s="1"/>
  <c r="D475" i="6" s="1"/>
  <c r="D476" i="6" s="1"/>
  <c r="D477" i="6" s="1"/>
  <c r="D478" i="6" s="1"/>
  <c r="D479" i="6" s="1"/>
  <c r="D480" i="6" s="1"/>
  <c r="D481" i="6" s="1"/>
  <c r="D482" i="6" s="1"/>
  <c r="D483" i="6" s="1"/>
  <c r="D484" i="6" s="1"/>
  <c r="D485" i="6" s="1"/>
  <c r="D486" i="6" s="1"/>
  <c r="D487" i="6" s="1"/>
  <c r="D488" i="6" s="1"/>
  <c r="D489" i="6" s="1"/>
  <c r="D490" i="6" s="1"/>
  <c r="D491" i="6" s="1"/>
  <c r="D492" i="6" s="1"/>
  <c r="D493" i="6" s="1"/>
  <c r="D494" i="6" s="1"/>
  <c r="D495" i="6" s="1"/>
  <c r="D496" i="6" s="1"/>
  <c r="D497" i="6" s="1"/>
  <c r="D498" i="6" s="1"/>
  <c r="D499" i="6" s="1"/>
  <c r="D500" i="6" s="1"/>
  <c r="D501" i="6" s="1"/>
  <c r="D502" i="6" s="1"/>
  <c r="D503" i="6" s="1"/>
  <c r="D504" i="6" s="1"/>
  <c r="D505" i="6" s="1"/>
  <c r="D506" i="6" s="1"/>
  <c r="D507" i="6" s="1"/>
  <c r="D508" i="6" s="1"/>
  <c r="D509" i="6" s="1"/>
  <c r="D510" i="6" s="1"/>
  <c r="D511" i="6" s="1"/>
  <c r="D512" i="6" s="1"/>
  <c r="D513" i="6" s="1"/>
  <c r="D514" i="6" s="1"/>
  <c r="D515" i="6" s="1"/>
  <c r="D516" i="6" s="1"/>
  <c r="D517" i="6" s="1"/>
  <c r="D518" i="6" s="1"/>
  <c r="D519" i="6" s="1"/>
  <c r="D520" i="6" s="1"/>
  <c r="D521" i="6" s="1"/>
  <c r="D522" i="6" s="1"/>
  <c r="D523" i="6" s="1"/>
  <c r="D524" i="6" s="1"/>
  <c r="D525" i="6" s="1"/>
  <c r="D526" i="6" s="1"/>
  <c r="D527" i="6" s="1"/>
  <c r="D528" i="6" s="1"/>
  <c r="D529" i="6" s="1"/>
  <c r="D530" i="6" s="1"/>
  <c r="D531" i="6" s="1"/>
  <c r="D532" i="6" s="1"/>
  <c r="D533" i="6" s="1"/>
  <c r="D534" i="6" s="1"/>
  <c r="D535" i="6" s="1"/>
  <c r="D536" i="6" s="1"/>
  <c r="D537" i="6" s="1"/>
  <c r="D538" i="6" s="1"/>
  <c r="D539" i="6" s="1"/>
  <c r="D540" i="6" s="1"/>
  <c r="D541" i="6" s="1"/>
  <c r="D542" i="6" s="1"/>
  <c r="D543" i="6" s="1"/>
  <c r="D544" i="6" s="1"/>
  <c r="D545" i="6" s="1"/>
  <c r="D546" i="6" s="1"/>
  <c r="D547" i="6" s="1"/>
  <c r="D548" i="6" s="1"/>
  <c r="D549" i="6" s="1"/>
  <c r="D550" i="6" s="1"/>
  <c r="D551" i="6" s="1"/>
  <c r="D552" i="6" s="1"/>
  <c r="D553" i="6" s="1"/>
  <c r="D554" i="6" s="1"/>
  <c r="D555" i="6" s="1"/>
  <c r="D556" i="6" s="1"/>
  <c r="D557" i="6" s="1"/>
  <c r="D558" i="6" s="1"/>
  <c r="D559" i="6" s="1"/>
  <c r="D560" i="6" s="1"/>
  <c r="D561" i="6" s="1"/>
  <c r="D562" i="6" s="1"/>
  <c r="D563" i="6" s="1"/>
  <c r="D564" i="6" s="1"/>
  <c r="D565" i="6" s="1"/>
  <c r="D566" i="6" s="1"/>
  <c r="D567" i="6" s="1"/>
  <c r="D568" i="6" s="1"/>
  <c r="D569" i="6" s="1"/>
  <c r="D570" i="6" s="1"/>
  <c r="D571" i="6" s="1"/>
  <c r="D572" i="6" s="1"/>
  <c r="D573" i="6" s="1"/>
  <c r="D574" i="6" s="1"/>
  <c r="D575" i="6" s="1"/>
  <c r="D576" i="6" s="1"/>
  <c r="D577" i="6" s="1"/>
  <c r="D578" i="6" s="1"/>
  <c r="D579" i="6" s="1"/>
  <c r="D580" i="6" s="1"/>
  <c r="D581" i="6" s="1"/>
  <c r="D582" i="6" s="1"/>
  <c r="D583" i="6" s="1"/>
  <c r="D584" i="6" s="1"/>
  <c r="D585" i="6" s="1"/>
  <c r="D586" i="6" s="1"/>
  <c r="D587" i="6" s="1"/>
  <c r="D588" i="6" s="1"/>
  <c r="D589" i="6" s="1"/>
  <c r="D590" i="6" s="1"/>
  <c r="D591" i="6" s="1"/>
  <c r="D592" i="6" s="1"/>
  <c r="D593" i="6" s="1"/>
  <c r="D594" i="6" s="1"/>
  <c r="D595" i="6" s="1"/>
  <c r="D596" i="6" s="1"/>
  <c r="D597" i="6" s="1"/>
  <c r="D598" i="6" s="1"/>
  <c r="D599" i="6" s="1"/>
  <c r="D600" i="6" s="1"/>
  <c r="D601" i="6" s="1"/>
  <c r="D602" i="6" s="1"/>
  <c r="D603" i="6" s="1"/>
  <c r="D604" i="6" s="1"/>
  <c r="D605" i="6" s="1"/>
  <c r="D606" i="6" s="1"/>
  <c r="D607" i="6" s="1"/>
  <c r="D608" i="6" s="1"/>
  <c r="D609" i="6" s="1"/>
  <c r="D610" i="6" s="1"/>
  <c r="D611" i="6" s="1"/>
  <c r="D612" i="6" s="1"/>
  <c r="D613" i="6" s="1"/>
  <c r="D614" i="6" s="1"/>
  <c r="D615" i="6" s="1"/>
  <c r="D616" i="6" s="1"/>
  <c r="D617" i="6" s="1"/>
  <c r="D618" i="6" s="1"/>
  <c r="D619" i="6" s="1"/>
  <c r="D620" i="6" s="1"/>
  <c r="D621" i="6" s="1"/>
  <c r="D622" i="6" s="1"/>
  <c r="D623" i="6" s="1"/>
  <c r="D624" i="6" s="1"/>
  <c r="D625" i="6" s="1"/>
  <c r="D626" i="6" s="1"/>
  <c r="D627" i="6" s="1"/>
  <c r="D628" i="6" s="1"/>
  <c r="D629" i="6" s="1"/>
  <c r="D630" i="6" s="1"/>
  <c r="D631" i="6" s="1"/>
  <c r="D632" i="6" s="1"/>
  <c r="D633" i="6" s="1"/>
  <c r="D634" i="6" s="1"/>
  <c r="D635" i="6" s="1"/>
  <c r="D636" i="6" s="1"/>
  <c r="D637" i="6" s="1"/>
  <c r="D638" i="6" s="1"/>
  <c r="D639" i="6" s="1"/>
  <c r="D640" i="6" s="1"/>
  <c r="D641" i="6" s="1"/>
  <c r="D642" i="6" s="1"/>
  <c r="D643" i="6" s="1"/>
  <c r="D644" i="6" s="1"/>
  <c r="D645" i="6" s="1"/>
  <c r="D646" i="6" s="1"/>
  <c r="D647" i="6" s="1"/>
  <c r="D648" i="6" s="1"/>
  <c r="D649" i="6" s="1"/>
  <c r="D650" i="6" s="1"/>
  <c r="D651" i="6" s="1"/>
  <c r="D652" i="6" s="1"/>
  <c r="D653" i="6" s="1"/>
  <c r="D654" i="6" s="1"/>
  <c r="D655" i="6" s="1"/>
  <c r="D656" i="6" s="1"/>
  <c r="D657" i="6" s="1"/>
  <c r="D658" i="6" s="1"/>
  <c r="D659" i="6" s="1"/>
  <c r="D660" i="6" s="1"/>
  <c r="D661" i="6" s="1"/>
  <c r="D662" i="6" s="1"/>
  <c r="D663" i="6" s="1"/>
  <c r="D664" i="6" s="1"/>
  <c r="D665" i="6" s="1"/>
  <c r="D666" i="6" s="1"/>
  <c r="D667" i="6" s="1"/>
  <c r="D668" i="6" s="1"/>
  <c r="D669" i="6" s="1"/>
  <c r="D670" i="6" s="1"/>
  <c r="D671" i="6" s="1"/>
  <c r="D672" i="6" s="1"/>
  <c r="D673" i="6" s="1"/>
  <c r="D674" i="6" s="1"/>
  <c r="D675" i="6" s="1"/>
  <c r="D676" i="6" s="1"/>
  <c r="D677" i="6" s="1"/>
  <c r="D678" i="6" s="1"/>
  <c r="D679" i="6" s="1"/>
  <c r="D680" i="6" s="1"/>
  <c r="D681" i="6" s="1"/>
  <c r="D682" i="6" s="1"/>
  <c r="D683" i="6" s="1"/>
  <c r="D684" i="6" s="1"/>
  <c r="D685" i="6" s="1"/>
  <c r="D686" i="6" s="1"/>
  <c r="D687" i="6" s="1"/>
  <c r="D688" i="6" s="1"/>
  <c r="D689" i="6" s="1"/>
  <c r="D690" i="6" s="1"/>
  <c r="D691" i="6" s="1"/>
  <c r="D692" i="6" s="1"/>
  <c r="D693" i="6" s="1"/>
  <c r="D694" i="6" s="1"/>
  <c r="D695" i="6" s="1"/>
  <c r="D696" i="6" s="1"/>
  <c r="D697" i="6" s="1"/>
  <c r="D698" i="6" s="1"/>
  <c r="D699" i="6" s="1"/>
  <c r="D700" i="6" s="1"/>
  <c r="D701" i="6" s="1"/>
  <c r="D702" i="6" s="1"/>
  <c r="D703" i="6" s="1"/>
  <c r="D704" i="6" s="1"/>
  <c r="D705" i="6" s="1"/>
  <c r="D706" i="6" s="1"/>
  <c r="D707" i="6" s="1"/>
  <c r="D708" i="6" s="1"/>
  <c r="D709" i="6" s="1"/>
  <c r="D710" i="6" s="1"/>
  <c r="D711" i="6" s="1"/>
  <c r="D712" i="6" s="1"/>
  <c r="D713" i="6" s="1"/>
  <c r="D714" i="6" s="1"/>
  <c r="D715" i="6" s="1"/>
  <c r="D716" i="6" s="1"/>
  <c r="D717" i="6" s="1"/>
  <c r="D718" i="6" s="1"/>
  <c r="D719" i="6" s="1"/>
  <c r="D720" i="6" s="1"/>
  <c r="D721" i="6" s="1"/>
  <c r="D722" i="6" s="1"/>
  <c r="D723" i="6" s="1"/>
  <c r="D724" i="6" s="1"/>
  <c r="D725" i="6" s="1"/>
  <c r="D726" i="6" s="1"/>
  <c r="D727" i="6" s="1"/>
  <c r="D728" i="6" s="1"/>
  <c r="D729" i="6" s="1"/>
  <c r="D730" i="6" s="1"/>
  <c r="D731" i="6" s="1"/>
  <c r="D732" i="6" s="1"/>
  <c r="D733" i="6" s="1"/>
  <c r="D734" i="6" s="1"/>
  <c r="D735" i="6" s="1"/>
  <c r="D736" i="6" s="1"/>
  <c r="D737" i="6" s="1"/>
  <c r="D738" i="6" s="1"/>
  <c r="D739" i="6" s="1"/>
  <c r="D740" i="6" s="1"/>
  <c r="D741" i="6" s="1"/>
  <c r="D742" i="6" s="1"/>
  <c r="D743" i="6" s="1"/>
  <c r="D744" i="6" s="1"/>
  <c r="D745" i="6" s="1"/>
  <c r="D746" i="6" s="1"/>
  <c r="D747" i="6" s="1"/>
  <c r="D748" i="6" s="1"/>
  <c r="D749" i="6" s="1"/>
  <c r="D750" i="6" s="1"/>
  <c r="D751" i="6" s="1"/>
  <c r="D752" i="6" s="1"/>
  <c r="D753" i="6" s="1"/>
  <c r="D754" i="6" s="1"/>
  <c r="D755" i="6" s="1"/>
  <c r="D756" i="6" s="1"/>
  <c r="D757" i="6" s="1"/>
  <c r="D758" i="6" s="1"/>
  <c r="D759" i="6" s="1"/>
  <c r="D760" i="6" s="1"/>
  <c r="D761" i="6" s="1"/>
  <c r="D762" i="6" s="1"/>
  <c r="D763" i="6" s="1"/>
  <c r="D764" i="6" s="1"/>
  <c r="D765" i="6" s="1"/>
  <c r="D766" i="6" s="1"/>
  <c r="D767" i="6" s="1"/>
  <c r="D768" i="6" s="1"/>
  <c r="D769" i="6" s="1"/>
  <c r="D770" i="6" s="1"/>
  <c r="D771" i="6" s="1"/>
  <c r="D772" i="6" s="1"/>
  <c r="D773" i="6" s="1"/>
  <c r="D774" i="6" s="1"/>
  <c r="D775" i="6" s="1"/>
  <c r="D776" i="6" s="1"/>
  <c r="D777" i="6" s="1"/>
  <c r="D778" i="6" s="1"/>
  <c r="D779" i="6" s="1"/>
  <c r="D780" i="6" s="1"/>
  <c r="D781" i="6" s="1"/>
  <c r="D782" i="6" s="1"/>
  <c r="D783" i="6" s="1"/>
  <c r="D784" i="6" s="1"/>
  <c r="D785" i="6" s="1"/>
  <c r="D786" i="6" s="1"/>
  <c r="D787" i="6" s="1"/>
  <c r="D788" i="6" s="1"/>
  <c r="D789" i="6" s="1"/>
  <c r="D790" i="6" s="1"/>
  <c r="D791" i="6" s="1"/>
  <c r="D792" i="6" s="1"/>
  <c r="D793" i="6" s="1"/>
  <c r="D794" i="6" s="1"/>
  <c r="D795" i="6" s="1"/>
  <c r="D796" i="6" s="1"/>
  <c r="D797" i="6" s="1"/>
  <c r="D798" i="6" s="1"/>
  <c r="D799" i="6" s="1"/>
  <c r="D800" i="6" s="1"/>
  <c r="D801" i="6" s="1"/>
  <c r="D802" i="6" s="1"/>
  <c r="D803" i="6" s="1"/>
  <c r="D804" i="6" s="1"/>
  <c r="D805" i="6" s="1"/>
  <c r="D806" i="6" s="1"/>
  <c r="D807" i="6" s="1"/>
  <c r="D808" i="6" s="1"/>
  <c r="D809" i="6" s="1"/>
  <c r="D810" i="6" s="1"/>
  <c r="D811" i="6" s="1"/>
  <c r="D812" i="6" s="1"/>
  <c r="D813" i="6" s="1"/>
  <c r="D814" i="6" s="1"/>
  <c r="D815" i="6" s="1"/>
  <c r="D816" i="6" s="1"/>
  <c r="D817" i="6" s="1"/>
  <c r="D818" i="6" s="1"/>
  <c r="D819" i="6" s="1"/>
  <c r="D820" i="6" s="1"/>
  <c r="D821" i="6" s="1"/>
  <c r="D822" i="6" s="1"/>
  <c r="D823" i="6" s="1"/>
  <c r="D824" i="6" s="1"/>
  <c r="D825" i="6" s="1"/>
  <c r="D826" i="6" s="1"/>
  <c r="D827" i="6" s="1"/>
  <c r="D828" i="6" s="1"/>
  <c r="D829" i="6" s="1"/>
  <c r="D830" i="6" s="1"/>
  <c r="D831" i="6" s="1"/>
  <c r="D832" i="6" s="1"/>
  <c r="D833" i="6" s="1"/>
  <c r="D834" i="6" s="1"/>
  <c r="D835" i="6" s="1"/>
  <c r="D836" i="6" s="1"/>
  <c r="D837" i="6" s="1"/>
  <c r="D838" i="6" s="1"/>
  <c r="D839" i="6" s="1"/>
  <c r="D840" i="6" s="1"/>
  <c r="D841" i="6" s="1"/>
  <c r="D842" i="6" s="1"/>
  <c r="D843" i="6" s="1"/>
  <c r="D844" i="6" s="1"/>
  <c r="D845" i="6" s="1"/>
  <c r="D846" i="6" s="1"/>
  <c r="D847" i="6" s="1"/>
  <c r="D848" i="6" s="1"/>
  <c r="D849" i="6" s="1"/>
  <c r="D850" i="6" s="1"/>
  <c r="D851" i="6" s="1"/>
  <c r="D852" i="6" s="1"/>
  <c r="D853" i="6" s="1"/>
  <c r="D854" i="6" s="1"/>
  <c r="D855" i="6" s="1"/>
  <c r="D856" i="6" s="1"/>
  <c r="D857" i="6" s="1"/>
  <c r="D858" i="6" s="1"/>
  <c r="D859" i="6" s="1"/>
  <c r="D860" i="6" s="1"/>
  <c r="D861" i="6" s="1"/>
  <c r="D862" i="6" s="1"/>
  <c r="D863" i="6" s="1"/>
  <c r="D864" i="6" s="1"/>
  <c r="D865" i="6" s="1"/>
  <c r="D866" i="6" s="1"/>
  <c r="D867" i="6" s="1"/>
  <c r="D868" i="6" s="1"/>
  <c r="D869" i="6" s="1"/>
  <c r="D870" i="6" s="1"/>
  <c r="D871" i="6" s="1"/>
  <c r="D872" i="6" s="1"/>
  <c r="D873" i="6" s="1"/>
  <c r="D874" i="6" s="1"/>
  <c r="D875" i="6" s="1"/>
  <c r="D876" i="6" s="1"/>
  <c r="D877" i="6" s="1"/>
  <c r="D878" i="6" s="1"/>
  <c r="D879" i="6" s="1"/>
  <c r="D880" i="6" s="1"/>
  <c r="D881" i="6" s="1"/>
  <c r="D882" i="6" s="1"/>
  <c r="D883" i="6" s="1"/>
  <c r="D884" i="6" s="1"/>
  <c r="D885" i="6" s="1"/>
  <c r="D886" i="6" s="1"/>
  <c r="D887" i="6" s="1"/>
  <c r="D888" i="6" s="1"/>
  <c r="D889" i="6" s="1"/>
  <c r="D890" i="6" s="1"/>
  <c r="D891" i="6" s="1"/>
  <c r="D892" i="6" s="1"/>
  <c r="D893" i="6" s="1"/>
  <c r="D894" i="6" s="1"/>
  <c r="D895" i="6" s="1"/>
  <c r="D896" i="6" s="1"/>
  <c r="D897" i="6" s="1"/>
  <c r="D898" i="6" s="1"/>
  <c r="D899" i="6" s="1"/>
  <c r="D900" i="6" s="1"/>
  <c r="D901" i="6" s="1"/>
  <c r="D902" i="6" s="1"/>
  <c r="D903" i="6" s="1"/>
  <c r="D904" i="6" s="1"/>
  <c r="D905" i="6" s="1"/>
  <c r="D906" i="6" s="1"/>
  <c r="D907" i="6" s="1"/>
  <c r="D908" i="6" s="1"/>
  <c r="D909" i="6" s="1"/>
  <c r="D910" i="6" s="1"/>
  <c r="D911" i="6" s="1"/>
  <c r="D912" i="6" s="1"/>
  <c r="D913" i="6" s="1"/>
  <c r="D914" i="6" s="1"/>
  <c r="D915" i="6" s="1"/>
  <c r="D916" i="6" s="1"/>
  <c r="D917" i="6" s="1"/>
  <c r="D918" i="6" s="1"/>
  <c r="D919" i="6" s="1"/>
  <c r="D920" i="6" s="1"/>
  <c r="D921" i="6" s="1"/>
  <c r="D922" i="6" s="1"/>
  <c r="D923" i="6" s="1"/>
  <c r="D924" i="6" s="1"/>
  <c r="D925" i="6" s="1"/>
  <c r="D926" i="6" s="1"/>
  <c r="D927" i="6" s="1"/>
  <c r="D928" i="6" s="1"/>
  <c r="D929" i="6" s="1"/>
  <c r="D930" i="6" s="1"/>
  <c r="D931" i="6" s="1"/>
  <c r="D932" i="6" s="1"/>
  <c r="D933" i="6" s="1"/>
  <c r="D934" i="6" s="1"/>
  <c r="D935" i="6" s="1"/>
  <c r="D936" i="6" s="1"/>
  <c r="D937" i="6" s="1"/>
  <c r="D938" i="6" s="1"/>
  <c r="D939" i="6" s="1"/>
  <c r="D940" i="6" s="1"/>
  <c r="D941" i="6" s="1"/>
  <c r="D942" i="6" s="1"/>
  <c r="D943" i="6" s="1"/>
  <c r="D944" i="6" s="1"/>
  <c r="D945" i="6" s="1"/>
  <c r="D946" i="6" s="1"/>
  <c r="D947" i="6" s="1"/>
  <c r="D948" i="6" s="1"/>
  <c r="D949" i="6" s="1"/>
  <c r="D950" i="6" s="1"/>
  <c r="D951" i="6" s="1"/>
  <c r="D952" i="6" s="1"/>
  <c r="D953" i="6" s="1"/>
  <c r="D954" i="6" s="1"/>
  <c r="D955" i="6" s="1"/>
  <c r="D956" i="6" s="1"/>
  <c r="D957" i="6" s="1"/>
  <c r="D958" i="6" s="1"/>
  <c r="D959" i="6" s="1"/>
  <c r="D960" i="6" s="1"/>
  <c r="D961" i="6" s="1"/>
  <c r="D962" i="6" s="1"/>
  <c r="D963" i="6" s="1"/>
  <c r="D964" i="6" s="1"/>
  <c r="D965" i="6" s="1"/>
  <c r="D966" i="6" s="1"/>
  <c r="D967" i="6" s="1"/>
  <c r="D968" i="6" s="1"/>
  <c r="D969" i="6" s="1"/>
  <c r="D970" i="6" s="1"/>
  <c r="D971" i="6" s="1"/>
  <c r="D972" i="6" s="1"/>
  <c r="D973" i="6" s="1"/>
  <c r="D974" i="6" s="1"/>
  <c r="D975" i="6" s="1"/>
  <c r="D976" i="6" s="1"/>
  <c r="D977" i="6" s="1"/>
  <c r="D978" i="6" s="1"/>
  <c r="D979" i="6" s="1"/>
  <c r="D980" i="6" s="1"/>
  <c r="D981" i="6" s="1"/>
  <c r="D982" i="6" s="1"/>
  <c r="D983" i="6" s="1"/>
  <c r="D984" i="6" s="1"/>
  <c r="D985" i="6" s="1"/>
  <c r="D986" i="6" s="1"/>
  <c r="D987" i="6" s="1"/>
  <c r="D988" i="6" s="1"/>
  <c r="D989" i="6" s="1"/>
  <c r="D990" i="6" s="1"/>
  <c r="D991" i="6" s="1"/>
  <c r="D992" i="6" s="1"/>
  <c r="D993" i="6" s="1"/>
  <c r="D994" i="6" s="1"/>
  <c r="D995" i="6" s="1"/>
  <c r="D996" i="6" s="1"/>
  <c r="D997" i="6" s="1"/>
  <c r="D998" i="6" s="1"/>
  <c r="D999" i="6" s="1"/>
  <c r="D1000" i="6" s="1"/>
  <c r="D1001" i="6" s="1"/>
  <c r="D1002" i="6" s="1"/>
  <c r="D1003" i="6" s="1"/>
  <c r="D1004" i="6" s="1"/>
  <c r="D1005" i="6" s="1"/>
  <c r="D1006" i="6" s="1"/>
  <c r="D1007" i="6" s="1"/>
  <c r="D1008" i="6" s="1"/>
  <c r="D1009" i="6" s="1"/>
  <c r="D1010" i="6" s="1"/>
  <c r="D1011" i="6" s="1"/>
  <c r="D1012" i="6" s="1"/>
  <c r="D1013" i="6" s="1"/>
  <c r="D1014" i="6" s="1"/>
  <c r="D1015" i="6" s="1"/>
  <c r="D1016" i="6" s="1"/>
  <c r="D1017" i="6" s="1"/>
  <c r="D1018" i="6" s="1"/>
  <c r="D1019" i="6" s="1"/>
  <c r="D1020" i="6" s="1"/>
  <c r="D1021" i="6" s="1"/>
  <c r="D1022" i="6" s="1"/>
  <c r="D1023" i="6" s="1"/>
  <c r="D1024" i="6" s="1"/>
  <c r="D1025" i="6" s="1"/>
  <c r="D1026" i="6" s="1"/>
  <c r="D1027" i="6" s="1"/>
  <c r="D1028" i="6" s="1"/>
  <c r="D1029" i="6" s="1"/>
  <c r="D1030" i="6" s="1"/>
  <c r="D1031" i="6" s="1"/>
  <c r="D1032" i="6" s="1"/>
  <c r="D1033" i="6" s="1"/>
  <c r="D1034" i="6" s="1"/>
  <c r="D1035" i="6" s="1"/>
  <c r="D1036" i="6" s="1"/>
  <c r="D1037" i="6" s="1"/>
  <c r="D1038" i="6" s="1"/>
  <c r="D1039" i="6" s="1"/>
  <c r="D1040" i="6" s="1"/>
  <c r="D1041" i="6" s="1"/>
  <c r="D1042" i="6" s="1"/>
  <c r="D1043" i="6" s="1"/>
  <c r="D1044" i="6" s="1"/>
  <c r="D1045" i="6" s="1"/>
  <c r="D1046" i="6" s="1"/>
  <c r="D1047" i="6" s="1"/>
  <c r="D1048" i="6" s="1"/>
  <c r="D1049" i="6" s="1"/>
  <c r="D1050" i="6" s="1"/>
  <c r="D1051" i="6" s="1"/>
  <c r="D1052" i="6" s="1"/>
  <c r="D1053" i="6" s="1"/>
  <c r="D1054" i="6" s="1"/>
  <c r="D1055" i="6" s="1"/>
  <c r="D1056" i="6" s="1"/>
  <c r="D1057" i="6" s="1"/>
  <c r="D1058" i="6" s="1"/>
  <c r="D1059" i="6" s="1"/>
  <c r="D1060" i="6" s="1"/>
  <c r="D1061" i="6" s="1"/>
  <c r="D1062" i="6" s="1"/>
  <c r="D1063" i="6" s="1"/>
  <c r="D1064" i="6" s="1"/>
  <c r="D1065" i="6" s="1"/>
  <c r="D1066" i="6" s="1"/>
  <c r="D1067" i="6" s="1"/>
  <c r="D1068" i="6" s="1"/>
  <c r="D1069" i="6" s="1"/>
  <c r="D1070" i="6" s="1"/>
  <c r="D1071" i="6" s="1"/>
  <c r="D1072" i="6" s="1"/>
  <c r="D1073" i="6" s="1"/>
  <c r="D1074" i="6" s="1"/>
  <c r="D1075" i="6" s="1"/>
  <c r="D1076" i="6" s="1"/>
  <c r="D1077" i="6" s="1"/>
  <c r="D1078" i="6" s="1"/>
  <c r="D1079" i="6" s="1"/>
  <c r="D1080" i="6" s="1"/>
  <c r="D1081" i="6" s="1"/>
  <c r="D1082" i="6" s="1"/>
  <c r="D1083" i="6" s="1"/>
  <c r="D1084" i="6" s="1"/>
  <c r="D1085" i="6" s="1"/>
  <c r="D1086" i="6" s="1"/>
  <c r="D1087" i="6" s="1"/>
  <c r="D1088" i="6" s="1"/>
  <c r="D1089" i="6" s="1"/>
  <c r="D1090" i="6" s="1"/>
  <c r="D1091" i="6" s="1"/>
  <c r="D1092" i="6" s="1"/>
  <c r="D1093" i="6" s="1"/>
  <c r="D1094" i="6" s="1"/>
  <c r="D1095" i="6" s="1"/>
  <c r="D1096" i="6" s="1"/>
  <c r="D1097" i="6" s="1"/>
  <c r="D1098" i="6" s="1"/>
  <c r="D1099" i="6" s="1"/>
  <c r="D1100" i="6" s="1"/>
  <c r="D1101" i="6" s="1"/>
  <c r="D1102" i="6" s="1"/>
  <c r="D1103" i="6" s="1"/>
  <c r="D1104" i="6" s="1"/>
  <c r="D1105" i="6" s="1"/>
  <c r="D1106" i="6" s="1"/>
  <c r="D1107" i="6" s="1"/>
  <c r="D1108" i="6" s="1"/>
  <c r="D1109" i="6" s="1"/>
  <c r="D1110" i="6" s="1"/>
  <c r="D1111" i="6" s="1"/>
  <c r="D1112" i="6" s="1"/>
  <c r="D1113" i="6" s="1"/>
  <c r="D1114" i="6" s="1"/>
  <c r="D1115" i="6" s="1"/>
  <c r="D1116" i="6" s="1"/>
  <c r="D1117" i="6" s="1"/>
  <c r="D1118" i="6" s="1"/>
  <c r="D1119" i="6" s="1"/>
  <c r="D1120" i="6" s="1"/>
  <c r="D1121" i="6" s="1"/>
  <c r="D1122" i="6" s="1"/>
  <c r="D1123" i="6" s="1"/>
  <c r="D1124" i="6" s="1"/>
  <c r="D1125" i="6" s="1"/>
  <c r="D1126" i="6" s="1"/>
  <c r="D1127" i="6" s="1"/>
  <c r="D1128" i="6" s="1"/>
  <c r="D1129" i="6" s="1"/>
  <c r="D1130" i="6" s="1"/>
  <c r="D1131" i="6" s="1"/>
  <c r="D1132" i="6" s="1"/>
  <c r="D1133" i="6" s="1"/>
  <c r="D1134" i="6" s="1"/>
  <c r="D1135" i="6" s="1"/>
  <c r="D1136" i="6" s="1"/>
  <c r="D1137" i="6" s="1"/>
  <c r="D1138" i="6" s="1"/>
  <c r="D1139" i="6" s="1"/>
  <c r="D1140" i="6" s="1"/>
  <c r="D1141" i="6" s="1"/>
  <c r="D1142" i="6" s="1"/>
  <c r="D1143" i="6" s="1"/>
  <c r="D1144" i="6" s="1"/>
  <c r="D1145" i="6" s="1"/>
  <c r="D1146" i="6" s="1"/>
  <c r="D1147" i="6" s="1"/>
  <c r="D1148" i="6" s="1"/>
  <c r="D1149" i="6" s="1"/>
  <c r="D1150" i="6" s="1"/>
  <c r="D1151" i="6" s="1"/>
  <c r="D1152" i="6" s="1"/>
  <c r="D1153" i="6" s="1"/>
  <c r="D1154" i="6" s="1"/>
  <c r="D1155" i="6" s="1"/>
  <c r="D1156" i="6" s="1"/>
  <c r="D1157" i="6" s="1"/>
  <c r="D1158" i="6" s="1"/>
  <c r="D1159" i="6" s="1"/>
  <c r="D1160" i="6" s="1"/>
  <c r="D1161" i="6" s="1"/>
  <c r="D1162" i="6" s="1"/>
  <c r="D1163" i="6" s="1"/>
  <c r="D1164" i="6" s="1"/>
  <c r="D1165" i="6" s="1"/>
  <c r="D1166" i="6" s="1"/>
  <c r="D1167" i="6" s="1"/>
  <c r="D1168" i="6" s="1"/>
  <c r="D1169" i="6" s="1"/>
  <c r="D1170" i="6" s="1"/>
  <c r="D1171" i="6" s="1"/>
  <c r="D1172" i="6" s="1"/>
  <c r="D1173" i="6" s="1"/>
  <c r="D1174" i="6" s="1"/>
  <c r="D1175" i="6" s="1"/>
  <c r="E9" i="6"/>
  <c r="E10" i="6" s="1"/>
  <c r="E11" i="6" s="1"/>
  <c r="E12" i="6" s="1"/>
  <c r="E13" i="6" s="1"/>
  <c r="E14" i="6" s="1"/>
  <c r="E15" i="6" s="1"/>
  <c r="E16" i="6" s="1"/>
  <c r="E17" i="6" s="1"/>
  <c r="E18" i="6" s="1"/>
  <c r="E19" i="6" s="1"/>
  <c r="E20" i="6" s="1"/>
  <c r="E21" i="6" s="1"/>
  <c r="E22" i="6" s="1"/>
  <c r="E23" i="6" s="1"/>
  <c r="E24" i="6" s="1"/>
  <c r="E25" i="6" s="1"/>
  <c r="E26" i="6" s="1"/>
  <c r="E27" i="6" s="1"/>
  <c r="E28" i="6" s="1"/>
  <c r="E29" i="6" s="1"/>
  <c r="E30" i="6" s="1"/>
  <c r="E31" i="6" s="1"/>
  <c r="E32" i="6" s="1"/>
  <c r="E33" i="6" s="1"/>
  <c r="E34" i="6" s="1"/>
  <c r="E35" i="6" s="1"/>
  <c r="E36" i="6" s="1"/>
  <c r="E37" i="6" s="1"/>
  <c r="E38" i="6" s="1"/>
  <c r="E39" i="6" s="1"/>
  <c r="E40" i="6" s="1"/>
  <c r="E41" i="6" s="1"/>
  <c r="E42" i="6" s="1"/>
  <c r="E43" i="6" s="1"/>
  <c r="E44" i="6" s="1"/>
  <c r="E45" i="6" s="1"/>
  <c r="E46" i="6" s="1"/>
  <c r="E47" i="6" s="1"/>
  <c r="E48" i="6" s="1"/>
  <c r="E49" i="6" s="1"/>
  <c r="E50" i="6" s="1"/>
  <c r="E51" i="6" s="1"/>
  <c r="E52" i="6" s="1"/>
  <c r="E53" i="6" s="1"/>
  <c r="E54" i="6" s="1"/>
  <c r="E55" i="6" s="1"/>
  <c r="E56" i="6" s="1"/>
  <c r="E57" i="6" s="1"/>
  <c r="E58" i="6" s="1"/>
  <c r="E59" i="6" s="1"/>
  <c r="E60" i="6" s="1"/>
  <c r="E61" i="6" s="1"/>
  <c r="E62" i="6" s="1"/>
  <c r="E63" i="6" s="1"/>
  <c r="E64" i="6" s="1"/>
  <c r="E65" i="6" s="1"/>
  <c r="E66" i="6" s="1"/>
  <c r="E67" i="6" s="1"/>
  <c r="E68" i="6" s="1"/>
  <c r="E69" i="6" s="1"/>
  <c r="E70" i="6" s="1"/>
  <c r="E71" i="6" s="1"/>
  <c r="E72" i="6" s="1"/>
  <c r="E73" i="6" s="1"/>
  <c r="E74" i="6" s="1"/>
  <c r="E75" i="6" s="1"/>
  <c r="E76" i="6" s="1"/>
  <c r="E77" i="6" s="1"/>
  <c r="E78" i="6" s="1"/>
  <c r="E79" i="6" s="1"/>
  <c r="E80" i="6" s="1"/>
  <c r="E81" i="6" s="1"/>
  <c r="E82" i="6" s="1"/>
  <c r="E83" i="6" s="1"/>
  <c r="E84" i="6" s="1"/>
  <c r="E85" i="6" s="1"/>
  <c r="E86" i="6" s="1"/>
  <c r="E87" i="6" s="1"/>
  <c r="E88" i="6" s="1"/>
  <c r="E89" i="6" s="1"/>
  <c r="E90" i="6" s="1"/>
  <c r="E91" i="6" s="1"/>
  <c r="E92" i="6" s="1"/>
  <c r="E93" i="6" s="1"/>
  <c r="E94" i="6" s="1"/>
  <c r="E95" i="6" s="1"/>
  <c r="E96" i="6" s="1"/>
  <c r="E97" i="6" s="1"/>
  <c r="E98" i="6" s="1"/>
  <c r="E99" i="6" s="1"/>
  <c r="E100" i="6" s="1"/>
  <c r="E101" i="6" s="1"/>
  <c r="E102" i="6" s="1"/>
  <c r="E103" i="6" s="1"/>
  <c r="E104" i="6" s="1"/>
  <c r="E105" i="6" s="1"/>
  <c r="E106" i="6" s="1"/>
  <c r="E107" i="6" s="1"/>
  <c r="E108" i="6" s="1"/>
  <c r="E109" i="6" s="1"/>
  <c r="E110" i="6" s="1"/>
  <c r="E111" i="6" s="1"/>
  <c r="E112" i="6" s="1"/>
  <c r="E113" i="6" s="1"/>
  <c r="E114" i="6" s="1"/>
  <c r="E115" i="6" s="1"/>
  <c r="E116" i="6" s="1"/>
  <c r="E117" i="6" s="1"/>
  <c r="E118" i="6" s="1"/>
  <c r="E119" i="6" s="1"/>
  <c r="E120" i="6" s="1"/>
  <c r="E121" i="6" s="1"/>
  <c r="E122" i="6" s="1"/>
  <c r="E123" i="6" s="1"/>
  <c r="E124" i="6" s="1"/>
  <c r="E125" i="6" s="1"/>
  <c r="E126" i="6" s="1"/>
  <c r="E127" i="6" s="1"/>
  <c r="E128" i="6" s="1"/>
  <c r="E129" i="6" s="1"/>
  <c r="E130" i="6" s="1"/>
  <c r="E131" i="6" s="1"/>
  <c r="E132" i="6" s="1"/>
  <c r="E133" i="6" s="1"/>
  <c r="E134" i="6" s="1"/>
  <c r="E135" i="6" s="1"/>
  <c r="E136" i="6" s="1"/>
  <c r="E137" i="6" s="1"/>
  <c r="E138" i="6" s="1"/>
  <c r="E139" i="6" s="1"/>
  <c r="E140" i="6" s="1"/>
  <c r="E141" i="6" s="1"/>
  <c r="E142" i="6" s="1"/>
  <c r="E143" i="6" s="1"/>
  <c r="E144" i="6" s="1"/>
  <c r="E145" i="6" s="1"/>
  <c r="E146" i="6" s="1"/>
  <c r="E147" i="6" s="1"/>
  <c r="E148" i="6" s="1"/>
  <c r="E149" i="6" s="1"/>
  <c r="E150" i="6" s="1"/>
  <c r="E151" i="6" s="1"/>
  <c r="E152" i="6" s="1"/>
  <c r="E153" i="6" s="1"/>
  <c r="E154" i="6" s="1"/>
  <c r="E155" i="6" s="1"/>
  <c r="E156" i="6" s="1"/>
  <c r="E157" i="6" s="1"/>
  <c r="E158" i="6" s="1"/>
  <c r="E159" i="6" s="1"/>
  <c r="E160" i="6" s="1"/>
  <c r="E161" i="6" s="1"/>
  <c r="E162" i="6" s="1"/>
  <c r="E163" i="6" s="1"/>
  <c r="E164" i="6" s="1"/>
  <c r="E165" i="6" s="1"/>
  <c r="E166" i="6" s="1"/>
  <c r="E167" i="6" s="1"/>
  <c r="E168" i="6" s="1"/>
  <c r="E169" i="6" s="1"/>
  <c r="E170" i="6" s="1"/>
  <c r="E171" i="6" s="1"/>
  <c r="E172" i="6" s="1"/>
  <c r="E173" i="6" s="1"/>
  <c r="E174" i="6" s="1"/>
  <c r="E175" i="6" s="1"/>
  <c r="E176" i="6" s="1"/>
  <c r="E177" i="6" s="1"/>
  <c r="E178" i="6" s="1"/>
  <c r="E179" i="6" s="1"/>
  <c r="E180" i="6" s="1"/>
  <c r="E181" i="6" s="1"/>
  <c r="E182" i="6" s="1"/>
  <c r="E183" i="6" s="1"/>
  <c r="E184" i="6" s="1"/>
  <c r="E185" i="6" s="1"/>
  <c r="E186" i="6" s="1"/>
  <c r="E187" i="6" s="1"/>
  <c r="E188" i="6" s="1"/>
  <c r="E189" i="6" s="1"/>
  <c r="E190" i="6" s="1"/>
  <c r="E191" i="6" s="1"/>
  <c r="E192" i="6" s="1"/>
  <c r="E193" i="6" s="1"/>
  <c r="E194" i="6" s="1"/>
  <c r="E195" i="6" s="1"/>
  <c r="E196" i="6" s="1"/>
  <c r="E197" i="6" s="1"/>
  <c r="E198" i="6" s="1"/>
  <c r="E199" i="6" s="1"/>
  <c r="E200" i="6" s="1"/>
  <c r="E201" i="6" s="1"/>
  <c r="E202" i="6" s="1"/>
  <c r="E203" i="6" s="1"/>
  <c r="E204" i="6" s="1"/>
  <c r="E205" i="6" s="1"/>
  <c r="E206" i="6" s="1"/>
  <c r="E207" i="6" s="1"/>
  <c r="E208" i="6" s="1"/>
  <c r="E209" i="6" s="1"/>
  <c r="E210" i="6" s="1"/>
  <c r="E211" i="6" s="1"/>
  <c r="E212" i="6" s="1"/>
  <c r="E213" i="6" s="1"/>
  <c r="E214" i="6" s="1"/>
  <c r="E215" i="6" s="1"/>
  <c r="E216" i="6" s="1"/>
  <c r="E217" i="6" s="1"/>
  <c r="E218" i="6" s="1"/>
  <c r="E219" i="6" s="1"/>
  <c r="E220" i="6" s="1"/>
  <c r="E221" i="6" s="1"/>
  <c r="E222" i="6" s="1"/>
  <c r="E223" i="6" s="1"/>
  <c r="E224" i="6" s="1"/>
  <c r="E225" i="6" s="1"/>
  <c r="E226" i="6" s="1"/>
  <c r="E227" i="6" s="1"/>
  <c r="E228" i="6" s="1"/>
  <c r="E229" i="6" s="1"/>
  <c r="E230" i="6" s="1"/>
  <c r="E231" i="6" s="1"/>
  <c r="E232" i="6" s="1"/>
  <c r="E233" i="6" s="1"/>
  <c r="E234" i="6" s="1"/>
  <c r="E235" i="6" s="1"/>
  <c r="E236" i="6" s="1"/>
  <c r="E237" i="6" s="1"/>
  <c r="E238" i="6" s="1"/>
  <c r="E239" i="6" s="1"/>
  <c r="E240" i="6" s="1"/>
  <c r="E241" i="6" s="1"/>
  <c r="E242" i="6" s="1"/>
  <c r="E243" i="6" s="1"/>
  <c r="E244" i="6" s="1"/>
  <c r="E245" i="6" s="1"/>
  <c r="E246" i="6" s="1"/>
  <c r="E247" i="6" s="1"/>
  <c r="E248" i="6" s="1"/>
  <c r="E249" i="6" s="1"/>
  <c r="E250" i="6" s="1"/>
  <c r="E251" i="6" s="1"/>
  <c r="E252" i="6" s="1"/>
  <c r="E253" i="6" s="1"/>
  <c r="E254" i="6" s="1"/>
  <c r="E255" i="6" s="1"/>
  <c r="E256" i="6" s="1"/>
  <c r="E257" i="6" s="1"/>
  <c r="E258" i="6" s="1"/>
  <c r="E259" i="6" s="1"/>
  <c r="E260" i="6" s="1"/>
  <c r="E261" i="6" s="1"/>
  <c r="E262" i="6" s="1"/>
  <c r="E263" i="6" s="1"/>
  <c r="E264" i="6" s="1"/>
  <c r="E265" i="6" s="1"/>
  <c r="E266" i="6" s="1"/>
  <c r="E267" i="6" s="1"/>
  <c r="E268" i="6" s="1"/>
  <c r="E269" i="6" s="1"/>
  <c r="E270" i="6" s="1"/>
  <c r="E271" i="6" s="1"/>
  <c r="E272" i="6" s="1"/>
  <c r="E273" i="6" s="1"/>
  <c r="E274" i="6" s="1"/>
  <c r="E275" i="6" s="1"/>
  <c r="E276" i="6" s="1"/>
  <c r="E277" i="6" s="1"/>
  <c r="E278" i="6" s="1"/>
  <c r="E279" i="6" s="1"/>
  <c r="E280" i="6" s="1"/>
  <c r="E281" i="6" s="1"/>
  <c r="E282" i="6" s="1"/>
  <c r="E283" i="6" s="1"/>
  <c r="E284" i="6" s="1"/>
  <c r="E285" i="6" s="1"/>
  <c r="E286" i="6" s="1"/>
  <c r="E287" i="6" s="1"/>
  <c r="E288" i="6" s="1"/>
  <c r="E289" i="6" s="1"/>
  <c r="E290" i="6" s="1"/>
  <c r="E291" i="6" s="1"/>
  <c r="E292" i="6" s="1"/>
  <c r="E293" i="6" s="1"/>
  <c r="E294" i="6" s="1"/>
  <c r="E295" i="6" s="1"/>
  <c r="E296" i="6" s="1"/>
  <c r="E297" i="6" s="1"/>
  <c r="E298" i="6" s="1"/>
  <c r="E299" i="6" s="1"/>
  <c r="E300" i="6" s="1"/>
  <c r="E301" i="6" s="1"/>
  <c r="E302" i="6" s="1"/>
  <c r="E303" i="6" s="1"/>
  <c r="E304" i="6" s="1"/>
  <c r="E305" i="6" s="1"/>
  <c r="E306" i="6" s="1"/>
  <c r="E307" i="6" s="1"/>
  <c r="E308" i="6" s="1"/>
  <c r="E309" i="6" s="1"/>
  <c r="E310" i="6" s="1"/>
  <c r="E311" i="6" s="1"/>
  <c r="E312" i="6" s="1"/>
  <c r="E313" i="6" s="1"/>
  <c r="E314" i="6" s="1"/>
  <c r="E315" i="6" s="1"/>
  <c r="E316" i="6" s="1"/>
  <c r="E317" i="6" s="1"/>
  <c r="E318" i="6" s="1"/>
  <c r="E319" i="6" s="1"/>
  <c r="E320" i="6" s="1"/>
  <c r="E321" i="6" s="1"/>
  <c r="E322" i="6" s="1"/>
  <c r="E323" i="6" s="1"/>
  <c r="E324" i="6" s="1"/>
  <c r="E325" i="6" s="1"/>
  <c r="E326" i="6" s="1"/>
  <c r="E327" i="6" s="1"/>
  <c r="E328" i="6" s="1"/>
  <c r="E329" i="6" s="1"/>
  <c r="E330" i="6" s="1"/>
  <c r="E331" i="6" s="1"/>
  <c r="E332" i="6" s="1"/>
  <c r="E333" i="6" s="1"/>
  <c r="E334" i="6" s="1"/>
  <c r="E335" i="6" s="1"/>
  <c r="E336" i="6" s="1"/>
  <c r="E337" i="6" s="1"/>
  <c r="E338" i="6" s="1"/>
  <c r="E339" i="6" s="1"/>
  <c r="E340" i="6" s="1"/>
  <c r="E341" i="6" s="1"/>
  <c r="E342" i="6" s="1"/>
  <c r="E343" i="6" s="1"/>
  <c r="E344" i="6" s="1"/>
  <c r="E345" i="6" s="1"/>
  <c r="E346" i="6" s="1"/>
  <c r="E347" i="6" s="1"/>
  <c r="E348" i="6" s="1"/>
  <c r="E349" i="6" s="1"/>
  <c r="E350" i="6" s="1"/>
  <c r="E351" i="6" s="1"/>
  <c r="E352" i="6" s="1"/>
  <c r="E353" i="6" s="1"/>
  <c r="E354" i="6" s="1"/>
  <c r="E355" i="6" s="1"/>
  <c r="E356" i="6" s="1"/>
  <c r="E357" i="6" s="1"/>
  <c r="E358" i="6" s="1"/>
  <c r="E359" i="6" s="1"/>
  <c r="E360" i="6" s="1"/>
  <c r="E361" i="6" s="1"/>
  <c r="E362" i="6" s="1"/>
  <c r="E363" i="6" s="1"/>
  <c r="E364" i="6" s="1"/>
  <c r="E365" i="6" s="1"/>
  <c r="E366" i="6" s="1"/>
  <c r="E367" i="6" s="1"/>
  <c r="E368" i="6" s="1"/>
  <c r="E369" i="6" s="1"/>
  <c r="E370" i="6" s="1"/>
  <c r="E371" i="6" s="1"/>
  <c r="E372" i="6" s="1"/>
  <c r="E373" i="6" s="1"/>
  <c r="E374" i="6" s="1"/>
  <c r="E375" i="6" s="1"/>
  <c r="E376" i="6" s="1"/>
  <c r="E377" i="6" s="1"/>
  <c r="E378" i="6" s="1"/>
  <c r="E379" i="6" s="1"/>
  <c r="E380" i="6" s="1"/>
  <c r="E381" i="6" s="1"/>
  <c r="E382" i="6" s="1"/>
  <c r="E383" i="6" s="1"/>
  <c r="E384" i="6" s="1"/>
  <c r="E385" i="6" s="1"/>
  <c r="E386" i="6" s="1"/>
  <c r="E387" i="6" s="1"/>
  <c r="E388" i="6" s="1"/>
  <c r="E389" i="6" s="1"/>
  <c r="E390" i="6" s="1"/>
  <c r="E391" i="6" s="1"/>
  <c r="E392" i="6" s="1"/>
  <c r="E393" i="6" s="1"/>
  <c r="E394" i="6" s="1"/>
  <c r="E395" i="6" s="1"/>
  <c r="E396" i="6" s="1"/>
  <c r="E397" i="6" s="1"/>
  <c r="E398" i="6" s="1"/>
  <c r="E399" i="6" s="1"/>
  <c r="E400" i="6" s="1"/>
  <c r="E401" i="6" s="1"/>
  <c r="E402" i="6" s="1"/>
  <c r="E403" i="6" s="1"/>
  <c r="E404" i="6" s="1"/>
  <c r="E405" i="6" s="1"/>
  <c r="E406" i="6" s="1"/>
  <c r="E407" i="6" s="1"/>
  <c r="E408" i="6" s="1"/>
  <c r="E409" i="6" s="1"/>
  <c r="E410" i="6" s="1"/>
  <c r="E411" i="6" s="1"/>
  <c r="E412" i="6" s="1"/>
  <c r="E413" i="6" s="1"/>
  <c r="E414" i="6" s="1"/>
  <c r="E415" i="6" s="1"/>
  <c r="E416" i="6" s="1"/>
  <c r="E417" i="6" s="1"/>
  <c r="E418" i="6" s="1"/>
  <c r="E419" i="6" s="1"/>
  <c r="E420" i="6" s="1"/>
  <c r="E421" i="6" s="1"/>
  <c r="E422" i="6" s="1"/>
  <c r="E423" i="6" s="1"/>
  <c r="E424" i="6" s="1"/>
  <c r="E425" i="6" s="1"/>
  <c r="E426" i="6" s="1"/>
  <c r="E427" i="6" s="1"/>
  <c r="E428" i="6" s="1"/>
  <c r="E429" i="6" s="1"/>
  <c r="E430" i="6" s="1"/>
  <c r="E431" i="6" s="1"/>
  <c r="E432" i="6" s="1"/>
  <c r="E433" i="6" s="1"/>
  <c r="E434" i="6" s="1"/>
  <c r="E435" i="6" s="1"/>
  <c r="E436" i="6" s="1"/>
  <c r="E437" i="6" s="1"/>
  <c r="E438" i="6" s="1"/>
  <c r="E439" i="6" s="1"/>
  <c r="E440" i="6" s="1"/>
  <c r="E441" i="6" s="1"/>
  <c r="E442" i="6" s="1"/>
  <c r="E443" i="6" s="1"/>
  <c r="E444" i="6" s="1"/>
  <c r="E445" i="6" s="1"/>
  <c r="E446" i="6" s="1"/>
  <c r="E447" i="6" s="1"/>
  <c r="E448" i="6" s="1"/>
  <c r="E449" i="6" s="1"/>
  <c r="E450" i="6" s="1"/>
  <c r="E451" i="6" s="1"/>
  <c r="E452" i="6" s="1"/>
  <c r="E453" i="6" s="1"/>
  <c r="E454" i="6" s="1"/>
  <c r="E455" i="6" s="1"/>
  <c r="E456" i="6" s="1"/>
  <c r="E457" i="6" s="1"/>
  <c r="E458" i="6" s="1"/>
  <c r="E459" i="6" s="1"/>
  <c r="E460" i="6" s="1"/>
  <c r="E461" i="6" s="1"/>
  <c r="E462" i="6" s="1"/>
  <c r="E463" i="6" s="1"/>
  <c r="E464" i="6" s="1"/>
  <c r="E465" i="6" s="1"/>
  <c r="E466" i="6" s="1"/>
  <c r="E467" i="6" s="1"/>
  <c r="E468" i="6" s="1"/>
  <c r="E469" i="6" s="1"/>
  <c r="E470" i="6" s="1"/>
  <c r="E471" i="6" s="1"/>
  <c r="E472" i="6" s="1"/>
  <c r="E473" i="6" s="1"/>
  <c r="E474" i="6" s="1"/>
  <c r="E475" i="6" s="1"/>
  <c r="E476" i="6" s="1"/>
  <c r="E477" i="6" s="1"/>
  <c r="E478" i="6" s="1"/>
  <c r="E479" i="6" s="1"/>
  <c r="E480" i="6" s="1"/>
  <c r="E481" i="6" s="1"/>
  <c r="E482" i="6" s="1"/>
  <c r="E483" i="6" s="1"/>
  <c r="E484" i="6" s="1"/>
  <c r="E485" i="6" s="1"/>
  <c r="E486" i="6" s="1"/>
  <c r="E487" i="6" s="1"/>
  <c r="E488" i="6" s="1"/>
  <c r="E489" i="6" s="1"/>
  <c r="E490" i="6" s="1"/>
  <c r="E491" i="6" s="1"/>
  <c r="E492" i="6" s="1"/>
  <c r="E493" i="6" s="1"/>
  <c r="E494" i="6" s="1"/>
  <c r="E495" i="6" s="1"/>
  <c r="E496" i="6" s="1"/>
  <c r="E497" i="6" s="1"/>
  <c r="E498" i="6" s="1"/>
  <c r="E499" i="6" s="1"/>
  <c r="E500" i="6" s="1"/>
  <c r="E501" i="6" s="1"/>
  <c r="E502" i="6" s="1"/>
  <c r="E503" i="6" s="1"/>
  <c r="E504" i="6" s="1"/>
  <c r="E505" i="6" s="1"/>
  <c r="E506" i="6" s="1"/>
  <c r="E507" i="6" s="1"/>
  <c r="E508" i="6" s="1"/>
  <c r="E509" i="6" s="1"/>
  <c r="E510" i="6" s="1"/>
  <c r="E511" i="6" s="1"/>
  <c r="E512" i="6" s="1"/>
  <c r="E513" i="6" s="1"/>
  <c r="E514" i="6" s="1"/>
  <c r="E515" i="6" s="1"/>
  <c r="E516" i="6" s="1"/>
  <c r="E517" i="6" s="1"/>
  <c r="E518" i="6" s="1"/>
  <c r="E519" i="6" s="1"/>
  <c r="E520" i="6" s="1"/>
  <c r="E521" i="6" s="1"/>
  <c r="E522" i="6" s="1"/>
  <c r="E523" i="6" s="1"/>
  <c r="E524" i="6" s="1"/>
  <c r="E525" i="6" s="1"/>
  <c r="E526" i="6" s="1"/>
  <c r="E527" i="6" s="1"/>
  <c r="E528" i="6" s="1"/>
  <c r="E529" i="6" s="1"/>
  <c r="E530" i="6" s="1"/>
  <c r="E531" i="6" s="1"/>
  <c r="E532" i="6" s="1"/>
  <c r="E533" i="6" s="1"/>
  <c r="E534" i="6" s="1"/>
  <c r="E535" i="6" s="1"/>
  <c r="E536" i="6" s="1"/>
  <c r="E537" i="6" s="1"/>
  <c r="E538" i="6" s="1"/>
  <c r="E539" i="6" s="1"/>
  <c r="E540" i="6" s="1"/>
  <c r="E541" i="6" s="1"/>
  <c r="E542" i="6" s="1"/>
  <c r="E543" i="6" s="1"/>
  <c r="E544" i="6" s="1"/>
  <c r="E545" i="6" s="1"/>
  <c r="E546" i="6" s="1"/>
  <c r="E547" i="6" s="1"/>
  <c r="E548" i="6" s="1"/>
  <c r="E549" i="6" s="1"/>
  <c r="E550" i="6" s="1"/>
  <c r="E551" i="6" s="1"/>
  <c r="E552" i="6" s="1"/>
  <c r="E553" i="6" s="1"/>
  <c r="E554" i="6" s="1"/>
  <c r="E555" i="6" s="1"/>
  <c r="E556" i="6" s="1"/>
  <c r="E557" i="6" s="1"/>
  <c r="E558" i="6" s="1"/>
  <c r="E559" i="6" s="1"/>
  <c r="E560" i="6" s="1"/>
  <c r="E561" i="6" s="1"/>
  <c r="E562" i="6" s="1"/>
  <c r="E563" i="6" s="1"/>
  <c r="E564" i="6" s="1"/>
  <c r="E565" i="6" s="1"/>
  <c r="E566" i="6" s="1"/>
  <c r="E567" i="6" s="1"/>
  <c r="E568" i="6" s="1"/>
  <c r="E569" i="6" s="1"/>
  <c r="E570" i="6" s="1"/>
  <c r="E571" i="6" s="1"/>
  <c r="E572" i="6" s="1"/>
  <c r="E573" i="6" s="1"/>
  <c r="E574" i="6" s="1"/>
  <c r="E575" i="6" s="1"/>
  <c r="E576" i="6" s="1"/>
  <c r="E577" i="6" s="1"/>
  <c r="E578" i="6" s="1"/>
  <c r="E579" i="6" s="1"/>
  <c r="E580" i="6" s="1"/>
  <c r="E581" i="6" s="1"/>
  <c r="E582" i="6" s="1"/>
  <c r="E583" i="6" s="1"/>
  <c r="E584" i="6" s="1"/>
  <c r="E585" i="6" s="1"/>
  <c r="E586" i="6" s="1"/>
  <c r="E587" i="6" s="1"/>
  <c r="E588" i="6" s="1"/>
  <c r="E589" i="6" s="1"/>
  <c r="E590" i="6" s="1"/>
  <c r="E591" i="6" s="1"/>
  <c r="E592" i="6" s="1"/>
  <c r="E593" i="6" s="1"/>
  <c r="E594" i="6" s="1"/>
  <c r="E595" i="6" s="1"/>
  <c r="E596" i="6" s="1"/>
  <c r="E597" i="6" s="1"/>
  <c r="E598" i="6" s="1"/>
  <c r="E599" i="6" s="1"/>
  <c r="E600" i="6" s="1"/>
  <c r="E601" i="6" s="1"/>
  <c r="E602" i="6" s="1"/>
  <c r="E603" i="6" s="1"/>
  <c r="E604" i="6" s="1"/>
  <c r="E605" i="6" s="1"/>
  <c r="E606" i="6" s="1"/>
  <c r="E607" i="6" s="1"/>
  <c r="E608" i="6" s="1"/>
  <c r="E609" i="6" s="1"/>
  <c r="E610" i="6" s="1"/>
  <c r="E611" i="6" s="1"/>
  <c r="E612" i="6" s="1"/>
  <c r="E613" i="6" s="1"/>
  <c r="E614" i="6" s="1"/>
  <c r="E615" i="6" s="1"/>
  <c r="E616" i="6" s="1"/>
  <c r="E617" i="6" s="1"/>
  <c r="E618" i="6" s="1"/>
  <c r="E619" i="6" s="1"/>
  <c r="E620" i="6" s="1"/>
  <c r="E621" i="6" s="1"/>
  <c r="E622" i="6" s="1"/>
  <c r="E623" i="6" s="1"/>
  <c r="E624" i="6" s="1"/>
  <c r="E625" i="6" s="1"/>
  <c r="E626" i="6" s="1"/>
  <c r="E627" i="6" s="1"/>
  <c r="E628" i="6" s="1"/>
  <c r="E629" i="6" s="1"/>
  <c r="E630" i="6" s="1"/>
  <c r="E631" i="6" s="1"/>
  <c r="E632" i="6" s="1"/>
  <c r="E633" i="6" s="1"/>
  <c r="E634" i="6" s="1"/>
  <c r="E635" i="6" s="1"/>
  <c r="E636" i="6" s="1"/>
  <c r="E637" i="6" s="1"/>
  <c r="E638" i="6" s="1"/>
  <c r="E639" i="6" s="1"/>
  <c r="E640" i="6" s="1"/>
  <c r="E641" i="6" s="1"/>
  <c r="E642" i="6" s="1"/>
  <c r="E643" i="6" s="1"/>
  <c r="E644" i="6" s="1"/>
  <c r="E645" i="6" s="1"/>
  <c r="E646" i="6" s="1"/>
  <c r="E647" i="6" s="1"/>
  <c r="E648" i="6" s="1"/>
  <c r="E649" i="6" s="1"/>
  <c r="E650" i="6" s="1"/>
  <c r="E651" i="6" s="1"/>
  <c r="E652" i="6" s="1"/>
  <c r="E653" i="6" s="1"/>
  <c r="E654" i="6" s="1"/>
  <c r="E655" i="6" s="1"/>
  <c r="E656" i="6" s="1"/>
  <c r="E657" i="6" s="1"/>
  <c r="E658" i="6" s="1"/>
  <c r="E659" i="6" s="1"/>
  <c r="E660" i="6" s="1"/>
  <c r="E661" i="6" s="1"/>
  <c r="E662" i="6" s="1"/>
  <c r="E663" i="6" s="1"/>
  <c r="E664" i="6" s="1"/>
  <c r="E665" i="6" s="1"/>
  <c r="E666" i="6" s="1"/>
  <c r="E667" i="6" s="1"/>
  <c r="E668" i="6" s="1"/>
  <c r="E669" i="6" s="1"/>
  <c r="E670" i="6" s="1"/>
  <c r="E671" i="6" s="1"/>
  <c r="E672" i="6" s="1"/>
  <c r="E673" i="6" s="1"/>
  <c r="E674" i="6" s="1"/>
  <c r="E675" i="6" s="1"/>
  <c r="E676" i="6" s="1"/>
  <c r="E677" i="6" s="1"/>
  <c r="E678" i="6" s="1"/>
  <c r="E679" i="6" s="1"/>
  <c r="E680" i="6" s="1"/>
  <c r="E681" i="6" s="1"/>
  <c r="E682" i="6" s="1"/>
  <c r="E683" i="6" s="1"/>
  <c r="E684" i="6" s="1"/>
  <c r="E685" i="6" s="1"/>
  <c r="E686" i="6" s="1"/>
  <c r="E687" i="6" s="1"/>
  <c r="E688" i="6" s="1"/>
  <c r="E689" i="6" s="1"/>
  <c r="E690" i="6" s="1"/>
  <c r="E691" i="6" s="1"/>
  <c r="E692" i="6" s="1"/>
  <c r="E693" i="6" s="1"/>
  <c r="E694" i="6" s="1"/>
  <c r="E695" i="6" s="1"/>
  <c r="E696" i="6" s="1"/>
  <c r="E697" i="6" s="1"/>
  <c r="E698" i="6" s="1"/>
  <c r="E699" i="6" s="1"/>
  <c r="E700" i="6" s="1"/>
  <c r="E701" i="6" s="1"/>
  <c r="E702" i="6" s="1"/>
  <c r="E703" i="6" s="1"/>
  <c r="E704" i="6" s="1"/>
  <c r="E705" i="6" s="1"/>
  <c r="E706" i="6" s="1"/>
  <c r="E707" i="6" s="1"/>
  <c r="E708" i="6" s="1"/>
  <c r="E709" i="6" s="1"/>
  <c r="E710" i="6" s="1"/>
  <c r="E711" i="6" s="1"/>
  <c r="E712" i="6" s="1"/>
  <c r="E713" i="6" s="1"/>
  <c r="E714" i="6" s="1"/>
  <c r="E715" i="6" s="1"/>
  <c r="E716" i="6" s="1"/>
  <c r="E717" i="6" s="1"/>
  <c r="E718" i="6" s="1"/>
  <c r="E719" i="6" s="1"/>
  <c r="E720" i="6" s="1"/>
  <c r="E721" i="6" s="1"/>
  <c r="E722" i="6" s="1"/>
  <c r="E723" i="6" s="1"/>
  <c r="E724" i="6" s="1"/>
  <c r="E725" i="6" s="1"/>
  <c r="E726" i="6" s="1"/>
  <c r="E727" i="6" s="1"/>
  <c r="E728" i="6" s="1"/>
  <c r="E729" i="6" s="1"/>
  <c r="E730" i="6" s="1"/>
  <c r="E731" i="6" s="1"/>
  <c r="E732" i="6" s="1"/>
  <c r="E733" i="6" s="1"/>
  <c r="E734" i="6" s="1"/>
  <c r="E735" i="6" s="1"/>
  <c r="E736" i="6" s="1"/>
  <c r="E737" i="6" s="1"/>
  <c r="E738" i="6" s="1"/>
  <c r="E739" i="6" s="1"/>
  <c r="E740" i="6" s="1"/>
  <c r="E741" i="6" s="1"/>
  <c r="E742" i="6" s="1"/>
  <c r="E743" i="6" s="1"/>
  <c r="E744" i="6" s="1"/>
  <c r="E745" i="6" s="1"/>
  <c r="E746" i="6" s="1"/>
  <c r="E747" i="6" s="1"/>
  <c r="E748" i="6" s="1"/>
  <c r="E749" i="6" s="1"/>
  <c r="E750" i="6" s="1"/>
  <c r="E751" i="6" s="1"/>
  <c r="E752" i="6" s="1"/>
  <c r="E753" i="6" s="1"/>
  <c r="E754" i="6" s="1"/>
  <c r="E755" i="6" s="1"/>
  <c r="E756" i="6" s="1"/>
  <c r="E757" i="6" s="1"/>
  <c r="E758" i="6" s="1"/>
  <c r="E759" i="6" s="1"/>
  <c r="E760" i="6" s="1"/>
  <c r="E761" i="6" s="1"/>
  <c r="E762" i="6" s="1"/>
  <c r="E763" i="6" s="1"/>
  <c r="E764" i="6" s="1"/>
  <c r="E765" i="6" s="1"/>
  <c r="E766" i="6" s="1"/>
  <c r="E767" i="6" s="1"/>
  <c r="E768" i="6" s="1"/>
  <c r="E769" i="6" s="1"/>
  <c r="E770" i="6" s="1"/>
  <c r="E771" i="6" s="1"/>
  <c r="E772" i="6" s="1"/>
  <c r="E773" i="6" s="1"/>
  <c r="E774" i="6" s="1"/>
  <c r="E775" i="6" s="1"/>
  <c r="E776" i="6" s="1"/>
  <c r="E777" i="6" s="1"/>
  <c r="E778" i="6" s="1"/>
  <c r="E779" i="6" s="1"/>
  <c r="E780" i="6" s="1"/>
  <c r="E781" i="6" s="1"/>
  <c r="E782" i="6" s="1"/>
  <c r="E783" i="6" s="1"/>
  <c r="E784" i="6" s="1"/>
  <c r="E785" i="6" s="1"/>
  <c r="E786" i="6" s="1"/>
  <c r="E787" i="6" s="1"/>
  <c r="E788" i="6" s="1"/>
  <c r="E789" i="6" s="1"/>
  <c r="E790" i="6" s="1"/>
  <c r="E791" i="6" s="1"/>
  <c r="E792" i="6" s="1"/>
  <c r="E793" i="6" s="1"/>
  <c r="E794" i="6" s="1"/>
  <c r="E795" i="6" s="1"/>
  <c r="E796" i="6" s="1"/>
  <c r="E797" i="6" s="1"/>
  <c r="E798" i="6" s="1"/>
  <c r="E799" i="6" s="1"/>
  <c r="E800" i="6" s="1"/>
  <c r="E801" i="6" s="1"/>
  <c r="E802" i="6" s="1"/>
  <c r="E803" i="6" s="1"/>
  <c r="E804" i="6" s="1"/>
  <c r="E805" i="6" s="1"/>
  <c r="E806" i="6" s="1"/>
  <c r="E807" i="6" s="1"/>
  <c r="E808" i="6" s="1"/>
  <c r="E809" i="6" s="1"/>
  <c r="E810" i="6" s="1"/>
  <c r="E811" i="6" s="1"/>
  <c r="E812" i="6" s="1"/>
  <c r="E813" i="6" s="1"/>
  <c r="E814" i="6" s="1"/>
  <c r="E815" i="6" s="1"/>
  <c r="E816" i="6" s="1"/>
  <c r="E817" i="6" s="1"/>
  <c r="E818" i="6" s="1"/>
  <c r="E819" i="6" s="1"/>
  <c r="E820" i="6" s="1"/>
  <c r="E821" i="6" s="1"/>
  <c r="E822" i="6" s="1"/>
  <c r="E823" i="6" s="1"/>
  <c r="E824" i="6" s="1"/>
  <c r="E825" i="6" s="1"/>
  <c r="E826" i="6" s="1"/>
  <c r="E827" i="6" s="1"/>
  <c r="E828" i="6" s="1"/>
  <c r="E829" i="6" s="1"/>
  <c r="E830" i="6" s="1"/>
  <c r="E831" i="6" s="1"/>
  <c r="E832" i="6" s="1"/>
  <c r="E833" i="6" s="1"/>
  <c r="E834" i="6" s="1"/>
  <c r="E835" i="6" s="1"/>
  <c r="E836" i="6" s="1"/>
  <c r="E837" i="6" s="1"/>
  <c r="E838" i="6" s="1"/>
  <c r="E839" i="6" s="1"/>
  <c r="E840" i="6" s="1"/>
  <c r="E841" i="6" s="1"/>
  <c r="E842" i="6" s="1"/>
  <c r="E843" i="6" s="1"/>
  <c r="E844" i="6" s="1"/>
  <c r="E845" i="6" s="1"/>
  <c r="E846" i="6" s="1"/>
  <c r="E847" i="6" s="1"/>
  <c r="E848" i="6" s="1"/>
  <c r="E849" i="6" s="1"/>
  <c r="E850" i="6" s="1"/>
  <c r="E851" i="6" s="1"/>
  <c r="E852" i="6" s="1"/>
  <c r="E853" i="6" s="1"/>
  <c r="E854" i="6" s="1"/>
  <c r="E855" i="6" s="1"/>
  <c r="E856" i="6" s="1"/>
  <c r="E857" i="6" s="1"/>
  <c r="E858" i="6" s="1"/>
  <c r="E859" i="6" s="1"/>
  <c r="E860" i="6" s="1"/>
  <c r="E861" i="6" s="1"/>
  <c r="E862" i="6" s="1"/>
  <c r="E863" i="6" s="1"/>
  <c r="E864" i="6" s="1"/>
  <c r="E865" i="6" s="1"/>
  <c r="E866" i="6" s="1"/>
  <c r="E867" i="6" s="1"/>
  <c r="E868" i="6" s="1"/>
  <c r="E869" i="6" s="1"/>
  <c r="E870" i="6" s="1"/>
  <c r="E871" i="6" s="1"/>
  <c r="E872" i="6" s="1"/>
  <c r="E873" i="6" s="1"/>
  <c r="E874" i="6" s="1"/>
  <c r="E875" i="6" s="1"/>
  <c r="E876" i="6" s="1"/>
  <c r="E877" i="6" s="1"/>
  <c r="E878" i="6" s="1"/>
  <c r="E879" i="6" s="1"/>
  <c r="E880" i="6" s="1"/>
  <c r="E881" i="6" s="1"/>
  <c r="E882" i="6" s="1"/>
  <c r="E883" i="6" s="1"/>
  <c r="E884" i="6" s="1"/>
  <c r="E885" i="6" s="1"/>
  <c r="E886" i="6" s="1"/>
  <c r="E887" i="6" s="1"/>
  <c r="E888" i="6" s="1"/>
  <c r="E889" i="6" s="1"/>
  <c r="E890" i="6" s="1"/>
  <c r="E891" i="6" s="1"/>
  <c r="E892" i="6" s="1"/>
  <c r="E893" i="6" s="1"/>
  <c r="E894" i="6" s="1"/>
  <c r="E895" i="6" s="1"/>
  <c r="E896" i="6" s="1"/>
  <c r="E897" i="6" s="1"/>
  <c r="E898" i="6" s="1"/>
  <c r="E899" i="6" s="1"/>
  <c r="E900" i="6" s="1"/>
  <c r="E901" i="6" s="1"/>
  <c r="E902" i="6" s="1"/>
  <c r="E903" i="6" s="1"/>
  <c r="E904" i="6" s="1"/>
  <c r="E905" i="6" s="1"/>
  <c r="E906" i="6" s="1"/>
  <c r="E907" i="6" s="1"/>
  <c r="E908" i="6" s="1"/>
  <c r="E909" i="6" s="1"/>
  <c r="E910" i="6" s="1"/>
  <c r="E911" i="6" s="1"/>
  <c r="E912" i="6" s="1"/>
  <c r="E913" i="6" s="1"/>
  <c r="E914" i="6" s="1"/>
  <c r="E915" i="6" s="1"/>
  <c r="E916" i="6" s="1"/>
  <c r="E917" i="6" s="1"/>
  <c r="E918" i="6" s="1"/>
  <c r="E919" i="6" s="1"/>
  <c r="E920" i="6" s="1"/>
  <c r="E921" i="6" s="1"/>
  <c r="E922" i="6" s="1"/>
  <c r="E923" i="6" s="1"/>
  <c r="E924" i="6" s="1"/>
  <c r="E925" i="6" s="1"/>
  <c r="E926" i="6" s="1"/>
  <c r="E927" i="6" s="1"/>
  <c r="E928" i="6" s="1"/>
  <c r="E929" i="6" s="1"/>
  <c r="E930" i="6" s="1"/>
  <c r="E931" i="6" s="1"/>
  <c r="E932" i="6" s="1"/>
  <c r="E933" i="6" s="1"/>
  <c r="E934" i="6" s="1"/>
  <c r="E935" i="6" s="1"/>
  <c r="E936" i="6" s="1"/>
  <c r="E937" i="6" s="1"/>
  <c r="E938" i="6" s="1"/>
  <c r="E939" i="6" s="1"/>
  <c r="E940" i="6" s="1"/>
  <c r="E941" i="6" s="1"/>
  <c r="E942" i="6" s="1"/>
  <c r="E943" i="6" s="1"/>
  <c r="E944" i="6" s="1"/>
  <c r="E945" i="6" s="1"/>
  <c r="E946" i="6" s="1"/>
  <c r="E947" i="6" s="1"/>
  <c r="E948" i="6" s="1"/>
  <c r="E949" i="6" s="1"/>
  <c r="E950" i="6" s="1"/>
  <c r="E951" i="6" s="1"/>
  <c r="E952" i="6" s="1"/>
  <c r="E953" i="6" s="1"/>
  <c r="E954" i="6" s="1"/>
  <c r="E955" i="6" s="1"/>
  <c r="E956" i="6" s="1"/>
  <c r="E957" i="6" s="1"/>
  <c r="E958" i="6" s="1"/>
  <c r="E959" i="6" s="1"/>
  <c r="E960" i="6" s="1"/>
  <c r="E961" i="6" s="1"/>
  <c r="E962" i="6" s="1"/>
  <c r="E963" i="6" s="1"/>
  <c r="E964" i="6" s="1"/>
  <c r="E965" i="6" s="1"/>
  <c r="E966" i="6" s="1"/>
  <c r="E967" i="6" s="1"/>
  <c r="E968" i="6" s="1"/>
  <c r="E969" i="6" s="1"/>
  <c r="E970" i="6" s="1"/>
  <c r="E971" i="6" s="1"/>
  <c r="E972" i="6" s="1"/>
  <c r="E973" i="6" s="1"/>
  <c r="E974" i="6" s="1"/>
  <c r="E975" i="6" s="1"/>
  <c r="E976" i="6" s="1"/>
  <c r="E977" i="6" s="1"/>
  <c r="E978" i="6" s="1"/>
  <c r="E979" i="6" s="1"/>
  <c r="E980" i="6" s="1"/>
  <c r="E981" i="6" s="1"/>
  <c r="E982" i="6" s="1"/>
  <c r="E983" i="6" s="1"/>
  <c r="E984" i="6" s="1"/>
  <c r="E985" i="6" s="1"/>
  <c r="E986" i="6" s="1"/>
  <c r="E987" i="6" s="1"/>
  <c r="E988" i="6" s="1"/>
  <c r="E989" i="6" s="1"/>
  <c r="E990" i="6" s="1"/>
  <c r="E991" i="6" s="1"/>
  <c r="E992" i="6" s="1"/>
  <c r="E993" i="6" s="1"/>
  <c r="E994" i="6" s="1"/>
  <c r="E995" i="6" s="1"/>
  <c r="E996" i="6" s="1"/>
  <c r="E997" i="6" s="1"/>
  <c r="E998" i="6" s="1"/>
  <c r="E999" i="6" s="1"/>
  <c r="E1000" i="6" s="1"/>
  <c r="E1001" i="6" s="1"/>
  <c r="E1002" i="6" s="1"/>
  <c r="E1003" i="6" s="1"/>
  <c r="E1004" i="6" s="1"/>
  <c r="E1005" i="6" s="1"/>
  <c r="E1006" i="6" s="1"/>
  <c r="E1007" i="6" s="1"/>
  <c r="E1008" i="6" s="1"/>
  <c r="E1009" i="6" s="1"/>
  <c r="E1010" i="6" s="1"/>
  <c r="E1011" i="6" s="1"/>
  <c r="E1012" i="6" s="1"/>
  <c r="E1013" i="6" s="1"/>
  <c r="E1014" i="6" s="1"/>
  <c r="E1015" i="6" s="1"/>
  <c r="E1016" i="6" s="1"/>
  <c r="E1017" i="6" s="1"/>
  <c r="E1018" i="6" s="1"/>
  <c r="E1019" i="6" s="1"/>
  <c r="E1020" i="6" s="1"/>
  <c r="E1021" i="6" s="1"/>
  <c r="E1022" i="6" s="1"/>
  <c r="E1023" i="6" s="1"/>
  <c r="E1024" i="6" s="1"/>
  <c r="E1025" i="6" s="1"/>
  <c r="E1026" i="6" s="1"/>
  <c r="E1027" i="6" s="1"/>
  <c r="E1028" i="6" s="1"/>
  <c r="E1029" i="6" s="1"/>
  <c r="E1030" i="6" s="1"/>
  <c r="E1031" i="6" s="1"/>
  <c r="E1032" i="6" s="1"/>
  <c r="E1033" i="6" s="1"/>
  <c r="E1034" i="6" s="1"/>
  <c r="E1035" i="6" s="1"/>
  <c r="E1036" i="6" s="1"/>
  <c r="E1037" i="6" s="1"/>
  <c r="E1038" i="6" s="1"/>
  <c r="E1039" i="6" s="1"/>
  <c r="E1040" i="6" s="1"/>
  <c r="E1041" i="6" s="1"/>
  <c r="E1042" i="6" s="1"/>
  <c r="E1043" i="6" s="1"/>
  <c r="E1044" i="6" s="1"/>
  <c r="E1045" i="6" s="1"/>
  <c r="E1046" i="6" s="1"/>
  <c r="E1047" i="6" s="1"/>
  <c r="E1048" i="6" s="1"/>
  <c r="E1049" i="6" s="1"/>
  <c r="E1050" i="6" s="1"/>
  <c r="E1051" i="6" s="1"/>
  <c r="E1052" i="6" s="1"/>
  <c r="E1053" i="6" s="1"/>
  <c r="E1054" i="6" s="1"/>
  <c r="E1055" i="6" s="1"/>
  <c r="E1056" i="6" s="1"/>
  <c r="E1057" i="6" s="1"/>
  <c r="E1058" i="6" s="1"/>
  <c r="E1059" i="6" s="1"/>
  <c r="E1060" i="6" s="1"/>
  <c r="E1061" i="6" s="1"/>
  <c r="E1062" i="6" s="1"/>
  <c r="E1063" i="6" s="1"/>
  <c r="E1064" i="6" s="1"/>
  <c r="E1065" i="6" s="1"/>
  <c r="E1066" i="6" s="1"/>
  <c r="E1067" i="6" s="1"/>
  <c r="E1068" i="6" s="1"/>
  <c r="E1069" i="6" s="1"/>
  <c r="E1070" i="6" s="1"/>
  <c r="E1071" i="6" s="1"/>
  <c r="E1072" i="6" s="1"/>
  <c r="E1073" i="6" s="1"/>
  <c r="E1074" i="6" s="1"/>
  <c r="E1075" i="6" s="1"/>
  <c r="E1076" i="6" s="1"/>
  <c r="E1077" i="6" s="1"/>
  <c r="E1078" i="6" s="1"/>
  <c r="E1079" i="6" s="1"/>
  <c r="E1080" i="6" s="1"/>
  <c r="E1081" i="6" s="1"/>
  <c r="E1082" i="6" s="1"/>
  <c r="E1083" i="6" s="1"/>
  <c r="E1084" i="6" s="1"/>
  <c r="E1085" i="6" s="1"/>
  <c r="E1086" i="6" s="1"/>
  <c r="E1087" i="6" s="1"/>
  <c r="E1088" i="6" s="1"/>
  <c r="E1089" i="6" s="1"/>
  <c r="E1090" i="6" s="1"/>
  <c r="E1091" i="6" s="1"/>
  <c r="E1092" i="6" s="1"/>
  <c r="E1093" i="6" s="1"/>
  <c r="E1094" i="6" s="1"/>
  <c r="E1095" i="6" s="1"/>
  <c r="E1096" i="6" s="1"/>
  <c r="E1097" i="6" s="1"/>
  <c r="E1098" i="6" s="1"/>
  <c r="E1099" i="6" s="1"/>
  <c r="E1100" i="6" s="1"/>
  <c r="E1101" i="6" s="1"/>
  <c r="E1102" i="6" s="1"/>
  <c r="E1103" i="6" s="1"/>
  <c r="E1104" i="6" s="1"/>
  <c r="E1105" i="6" s="1"/>
  <c r="E1106" i="6" s="1"/>
  <c r="E1107" i="6" s="1"/>
  <c r="E1108" i="6" s="1"/>
  <c r="E1109" i="6" s="1"/>
  <c r="E1110" i="6" s="1"/>
  <c r="E1111" i="6" s="1"/>
  <c r="E1112" i="6" s="1"/>
  <c r="E1113" i="6" s="1"/>
  <c r="E1114" i="6" s="1"/>
  <c r="E1115" i="6" s="1"/>
  <c r="E1116" i="6" s="1"/>
  <c r="E1117" i="6" s="1"/>
  <c r="E1118" i="6" s="1"/>
  <c r="E1119" i="6" s="1"/>
  <c r="E1120" i="6" s="1"/>
  <c r="E1121" i="6" s="1"/>
  <c r="E1122" i="6" s="1"/>
  <c r="E1123" i="6" s="1"/>
  <c r="E1124" i="6" s="1"/>
  <c r="E1125" i="6" s="1"/>
  <c r="E1126" i="6" s="1"/>
  <c r="E1127" i="6" s="1"/>
  <c r="E1128" i="6" s="1"/>
  <c r="E1129" i="6" s="1"/>
  <c r="E1130" i="6" s="1"/>
  <c r="E1131" i="6" s="1"/>
  <c r="E1132" i="6" s="1"/>
  <c r="E1133" i="6" s="1"/>
  <c r="E1134" i="6" s="1"/>
  <c r="E1135" i="6" s="1"/>
  <c r="E1136" i="6" s="1"/>
  <c r="E1137" i="6" s="1"/>
  <c r="E1138" i="6" s="1"/>
  <c r="E1139" i="6" s="1"/>
  <c r="E1140" i="6" s="1"/>
  <c r="E1141" i="6" s="1"/>
  <c r="E1142" i="6" s="1"/>
  <c r="E1143" i="6" s="1"/>
  <c r="E1144" i="6" s="1"/>
  <c r="E1145" i="6" s="1"/>
  <c r="E1146" i="6" s="1"/>
  <c r="E1147" i="6" s="1"/>
  <c r="E1148" i="6" s="1"/>
  <c r="E1149" i="6" s="1"/>
  <c r="E1150" i="6" s="1"/>
  <c r="E1151" i="6" s="1"/>
  <c r="E1152" i="6" s="1"/>
  <c r="E1153" i="6" s="1"/>
  <c r="E1154" i="6" s="1"/>
  <c r="E1155" i="6" s="1"/>
  <c r="E1156" i="6" s="1"/>
  <c r="E1157" i="6" s="1"/>
  <c r="E1158" i="6" s="1"/>
  <c r="E1159" i="6" s="1"/>
  <c r="E1160" i="6" s="1"/>
  <c r="E1161" i="6" s="1"/>
  <c r="E1162" i="6" s="1"/>
  <c r="E1163" i="6" s="1"/>
  <c r="E1164" i="6" s="1"/>
  <c r="E1165" i="6" s="1"/>
  <c r="E1166" i="6" s="1"/>
  <c r="E1167" i="6" s="1"/>
  <c r="E1168" i="6" s="1"/>
  <c r="E1169" i="6" s="1"/>
  <c r="E1170" i="6" s="1"/>
  <c r="E1171" i="6" s="1"/>
  <c r="E1172" i="6" s="1"/>
  <c r="E1173" i="6" s="1"/>
  <c r="E1174" i="6" s="1"/>
  <c r="E1175" i="6" s="1"/>
  <c r="E2" i="6"/>
  <c r="E3" i="6" s="1"/>
  <c r="E4" i="6" s="1"/>
  <c r="E5" i="6" s="1"/>
  <c r="E6" i="6" s="1"/>
  <c r="E7" i="6" s="1"/>
  <c r="E8" i="6" s="1"/>
  <c r="D2" i="6"/>
  <c r="D3" i="6" s="1"/>
  <c r="D4" i="6" s="1"/>
  <c r="D5" i="6" s="1"/>
  <c r="D6" i="6" s="1"/>
  <c r="D7" i="6" s="1"/>
  <c r="D8" i="6" s="1"/>
  <c r="D9" i="6" s="1"/>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3" i="4"/>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2" i="4"/>
  <c r="E4" i="3" l="1"/>
  <c r="G4" i="3" s="1"/>
  <c r="E5" i="3"/>
  <c r="G5" i="3" s="1"/>
  <c r="E180" i="3"/>
  <c r="E130" i="3"/>
  <c r="E166" i="3"/>
  <c r="E158" i="3"/>
  <c r="E156" i="3"/>
  <c r="E133" i="3"/>
  <c r="E192" i="3"/>
  <c r="E107" i="3"/>
  <c r="E157" i="3"/>
  <c r="E131" i="3"/>
  <c r="E191" i="3"/>
  <c r="E106" i="3"/>
  <c r="E132" i="3"/>
  <c r="E190" i="3"/>
  <c r="E98" i="3"/>
  <c r="E182" i="3"/>
  <c r="E6" i="3"/>
  <c r="E3" i="3"/>
  <c r="E16" i="3"/>
  <c r="E14" i="3"/>
  <c r="E2" i="3"/>
  <c r="E97" i="3"/>
  <c r="E62" i="3"/>
  <c r="E181" i="3"/>
  <c r="E155" i="3"/>
  <c r="E122" i="3"/>
  <c r="E96" i="3"/>
  <c r="E13" i="3"/>
  <c r="E12" i="3"/>
  <c r="E61" i="3"/>
  <c r="E154" i="3"/>
  <c r="E121" i="3"/>
  <c r="E95" i="3"/>
  <c r="E48" i="3"/>
  <c r="E179" i="3"/>
  <c r="E146" i="3"/>
  <c r="E120" i="3"/>
  <c r="E94" i="3"/>
  <c r="E11" i="3"/>
  <c r="E10" i="3"/>
  <c r="E15" i="3"/>
  <c r="E145" i="3"/>
  <c r="E119" i="3"/>
  <c r="E22" i="3"/>
  <c r="E34" i="3"/>
  <c r="E170" i="3"/>
  <c r="E144" i="3"/>
  <c r="E118" i="3"/>
  <c r="E21" i="3"/>
  <c r="E9" i="3"/>
  <c r="E8" i="3"/>
  <c r="E47" i="3"/>
  <c r="E27" i="3"/>
  <c r="E169" i="3"/>
  <c r="E110" i="3"/>
  <c r="E194" i="3"/>
  <c r="E109" i="3"/>
  <c r="E19" i="3"/>
  <c r="E7" i="3"/>
  <c r="E178" i="3"/>
  <c r="E143" i="3"/>
  <c r="E20" i="3"/>
  <c r="E168" i="3"/>
  <c r="E142" i="3"/>
  <c r="E193" i="3"/>
  <c r="E167" i="3"/>
  <c r="E134" i="3"/>
  <c r="E108" i="3"/>
  <c r="E18" i="3"/>
  <c r="E17" i="3"/>
  <c r="E38" i="3"/>
  <c r="E25" i="3"/>
  <c r="E72" i="3"/>
  <c r="E83" i="3"/>
  <c r="E59" i="3"/>
  <c r="E70" i="3"/>
  <c r="E165" i="3"/>
  <c r="E129" i="3"/>
  <c r="E105" i="3"/>
  <c r="E81" i="3"/>
  <c r="E57" i="3"/>
  <c r="E33" i="3"/>
  <c r="E200" i="3"/>
  <c r="E188" i="3"/>
  <c r="E176" i="3"/>
  <c r="E164" i="3"/>
  <c r="E152" i="3"/>
  <c r="E140" i="3"/>
  <c r="E128" i="3"/>
  <c r="E116" i="3"/>
  <c r="E104" i="3"/>
  <c r="E92" i="3"/>
  <c r="E80" i="3"/>
  <c r="E68" i="3"/>
  <c r="E56" i="3"/>
  <c r="E44" i="3"/>
  <c r="E32" i="3"/>
  <c r="E86" i="3"/>
  <c r="E50" i="3"/>
  <c r="E37" i="3"/>
  <c r="E60" i="3"/>
  <c r="E35" i="3"/>
  <c r="E58" i="3"/>
  <c r="E141" i="3"/>
  <c r="E117" i="3"/>
  <c r="E93" i="3"/>
  <c r="E69" i="3"/>
  <c r="E45" i="3"/>
  <c r="E199" i="3"/>
  <c r="E187" i="3"/>
  <c r="E175" i="3"/>
  <c r="E163" i="3"/>
  <c r="E151" i="3"/>
  <c r="E139" i="3"/>
  <c r="E127" i="3"/>
  <c r="E115" i="3"/>
  <c r="E103" i="3"/>
  <c r="E91" i="3"/>
  <c r="E79" i="3"/>
  <c r="E67" i="3"/>
  <c r="E55" i="3"/>
  <c r="E43" i="3"/>
  <c r="E31" i="3"/>
  <c r="E26" i="3"/>
  <c r="E85" i="3"/>
  <c r="E49" i="3"/>
  <c r="E24" i="3"/>
  <c r="E71" i="3"/>
  <c r="E46" i="3"/>
  <c r="E177" i="3"/>
  <c r="E186" i="3"/>
  <c r="E150" i="3"/>
  <c r="E114" i="3"/>
  <c r="E78" i="3"/>
  <c r="E42" i="3"/>
  <c r="E197" i="3"/>
  <c r="E185" i="3"/>
  <c r="E173" i="3"/>
  <c r="E161" i="3"/>
  <c r="E149" i="3"/>
  <c r="E137" i="3"/>
  <c r="E125" i="3"/>
  <c r="E113" i="3"/>
  <c r="E101" i="3"/>
  <c r="E89" i="3"/>
  <c r="E77" i="3"/>
  <c r="E65" i="3"/>
  <c r="E53" i="3"/>
  <c r="E41" i="3"/>
  <c r="E29" i="3"/>
  <c r="E74" i="3"/>
  <c r="E73" i="3"/>
  <c r="E84" i="3"/>
  <c r="E36" i="3"/>
  <c r="E23" i="3"/>
  <c r="E82" i="3"/>
  <c r="E153" i="3"/>
  <c r="E174" i="3"/>
  <c r="E138" i="3"/>
  <c r="E102" i="3"/>
  <c r="E66" i="3"/>
  <c r="E196" i="3"/>
  <c r="E184" i="3"/>
  <c r="E172" i="3"/>
  <c r="E160" i="3"/>
  <c r="E148" i="3"/>
  <c r="E136" i="3"/>
  <c r="E124" i="3"/>
  <c r="E112" i="3"/>
  <c r="E100" i="3"/>
  <c r="E88" i="3"/>
  <c r="E76" i="3"/>
  <c r="E64" i="3"/>
  <c r="E52" i="3"/>
  <c r="E40" i="3"/>
  <c r="E28" i="3"/>
  <c r="E189" i="3"/>
  <c r="E198" i="3"/>
  <c r="E162" i="3"/>
  <c r="E126" i="3"/>
  <c r="E90" i="3"/>
  <c r="E54" i="3"/>
  <c r="E30" i="3"/>
  <c r="E195" i="3"/>
  <c r="E183" i="3"/>
  <c r="E171" i="3"/>
  <c r="E159" i="3"/>
  <c r="E147" i="3"/>
  <c r="E135" i="3"/>
  <c r="E123" i="3"/>
  <c r="E111" i="3"/>
  <c r="E99" i="3"/>
  <c r="E87" i="3"/>
  <c r="E75" i="3"/>
  <c r="E63" i="3"/>
  <c r="E51" i="3"/>
  <c r="E39" i="3"/>
  <c r="F3"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F199" i="3"/>
  <c r="F200" i="3"/>
  <c r="F2" i="3"/>
  <c r="V6" i="3"/>
  <c r="W6" i="3"/>
  <c r="V7" i="3"/>
  <c r="W7" i="3"/>
  <c r="V8" i="3"/>
  <c r="W8" i="3"/>
  <c r="V9" i="3"/>
  <c r="W9" i="3"/>
  <c r="V10" i="3"/>
  <c r="W10" i="3"/>
  <c r="V11" i="3"/>
  <c r="W11" i="3"/>
  <c r="V12" i="3"/>
  <c r="W12" i="3"/>
  <c r="V13" i="3"/>
  <c r="W13" i="3"/>
  <c r="V14" i="3"/>
  <c r="W14" i="3"/>
  <c r="V15" i="3"/>
  <c r="W15" i="3"/>
  <c r="V16" i="3"/>
  <c r="W16" i="3"/>
  <c r="V17" i="3"/>
  <c r="W17" i="3"/>
  <c r="V18" i="3"/>
  <c r="W18" i="3"/>
  <c r="V19" i="3"/>
  <c r="W19" i="3"/>
  <c r="V20" i="3"/>
  <c r="W20" i="3"/>
  <c r="V21" i="3"/>
  <c r="W21" i="3"/>
  <c r="V22" i="3"/>
  <c r="W22" i="3"/>
  <c r="V23" i="3"/>
  <c r="W23" i="3"/>
  <c r="V24" i="3"/>
  <c r="W24" i="3"/>
  <c r="V25" i="3"/>
  <c r="W25" i="3"/>
  <c r="V26" i="3"/>
  <c r="W26" i="3"/>
  <c r="V27" i="3"/>
  <c r="W27" i="3"/>
  <c r="V28" i="3"/>
  <c r="W28" i="3"/>
  <c r="V29" i="3"/>
  <c r="W29" i="3"/>
  <c r="V30" i="3"/>
  <c r="W30" i="3"/>
  <c r="V31" i="3"/>
  <c r="W31" i="3"/>
  <c r="V32" i="3"/>
  <c r="W32" i="3"/>
  <c r="V33" i="3"/>
  <c r="W33" i="3"/>
  <c r="V34" i="3"/>
  <c r="W34" i="3"/>
  <c r="V35" i="3"/>
  <c r="W35" i="3"/>
  <c r="V36" i="3"/>
  <c r="W36" i="3"/>
  <c r="V37" i="3"/>
  <c r="W37" i="3"/>
  <c r="V38" i="3"/>
  <c r="W38" i="3"/>
  <c r="V39" i="3"/>
  <c r="W39" i="3"/>
  <c r="V40" i="3"/>
  <c r="W40" i="3"/>
  <c r="V41" i="3"/>
  <c r="W41" i="3"/>
  <c r="V42" i="3"/>
  <c r="W42" i="3"/>
  <c r="V43" i="3"/>
  <c r="W43" i="3"/>
  <c r="V44" i="3"/>
  <c r="W44" i="3"/>
  <c r="V45" i="3"/>
  <c r="W45" i="3"/>
  <c r="V46" i="3"/>
  <c r="W46" i="3"/>
  <c r="V47" i="3"/>
  <c r="W47" i="3"/>
  <c r="V48" i="3"/>
  <c r="W48" i="3"/>
  <c r="V49" i="3"/>
  <c r="W49" i="3"/>
  <c r="V50" i="3"/>
  <c r="W50" i="3"/>
  <c r="V51" i="3"/>
  <c r="W51" i="3"/>
  <c r="V52" i="3"/>
  <c r="W52" i="3"/>
  <c r="V53" i="3"/>
  <c r="W53" i="3"/>
  <c r="V54" i="3"/>
  <c r="W54" i="3"/>
  <c r="V55" i="3"/>
  <c r="W55" i="3"/>
  <c r="V56" i="3"/>
  <c r="W56" i="3"/>
  <c r="V57" i="3"/>
  <c r="W57" i="3"/>
  <c r="V58" i="3"/>
  <c r="W58" i="3"/>
  <c r="V59" i="3"/>
  <c r="W59" i="3"/>
  <c r="V60" i="3"/>
  <c r="W60" i="3"/>
  <c r="V61" i="3"/>
  <c r="W61" i="3"/>
  <c r="V62" i="3"/>
  <c r="W62" i="3"/>
  <c r="V63" i="3"/>
  <c r="W63" i="3"/>
  <c r="V64" i="3"/>
  <c r="W64" i="3"/>
  <c r="V65" i="3"/>
  <c r="W65" i="3"/>
  <c r="V66" i="3"/>
  <c r="W66" i="3"/>
  <c r="V67" i="3"/>
  <c r="W67" i="3"/>
  <c r="V68" i="3"/>
  <c r="W68" i="3"/>
  <c r="V69" i="3"/>
  <c r="W69" i="3"/>
  <c r="V70" i="3"/>
  <c r="W70" i="3"/>
  <c r="V71" i="3"/>
  <c r="W71" i="3"/>
  <c r="V72" i="3"/>
  <c r="W72" i="3"/>
  <c r="V73" i="3"/>
  <c r="W73" i="3"/>
  <c r="V74" i="3"/>
  <c r="W74" i="3"/>
  <c r="V75" i="3"/>
  <c r="W75" i="3"/>
  <c r="V76" i="3"/>
  <c r="W76" i="3"/>
  <c r="V77" i="3"/>
  <c r="W77" i="3"/>
  <c r="V78" i="3"/>
  <c r="W78" i="3"/>
  <c r="V79" i="3"/>
  <c r="W79" i="3"/>
  <c r="V80" i="3"/>
  <c r="W80" i="3"/>
  <c r="V81" i="3"/>
  <c r="W81" i="3"/>
  <c r="V82" i="3"/>
  <c r="W82" i="3"/>
  <c r="V83" i="3"/>
  <c r="W83" i="3"/>
  <c r="V84" i="3"/>
  <c r="W84" i="3"/>
  <c r="V85" i="3"/>
  <c r="W85" i="3"/>
  <c r="V86" i="3"/>
  <c r="W86" i="3"/>
  <c r="V87" i="3"/>
  <c r="W87" i="3"/>
  <c r="V88" i="3"/>
  <c r="W88" i="3"/>
  <c r="V89" i="3"/>
  <c r="W89" i="3"/>
  <c r="V90" i="3"/>
  <c r="W90" i="3"/>
  <c r="V91" i="3"/>
  <c r="W91" i="3"/>
  <c r="V92" i="3"/>
  <c r="W92" i="3"/>
  <c r="V93" i="3"/>
  <c r="W93" i="3"/>
  <c r="V94" i="3"/>
  <c r="W94" i="3"/>
  <c r="V95" i="3"/>
  <c r="W95" i="3"/>
  <c r="V96" i="3"/>
  <c r="W96" i="3"/>
  <c r="V97" i="3"/>
  <c r="W97" i="3"/>
  <c r="V98" i="3"/>
  <c r="W98" i="3"/>
  <c r="V99" i="3"/>
  <c r="W99" i="3"/>
  <c r="V100" i="3"/>
  <c r="W100" i="3"/>
  <c r="V101" i="3"/>
  <c r="W101" i="3"/>
  <c r="V102" i="3"/>
  <c r="W102" i="3"/>
  <c r="V103" i="3"/>
  <c r="W103" i="3"/>
  <c r="V104" i="3"/>
  <c r="W104" i="3"/>
  <c r="V105" i="3"/>
  <c r="W105" i="3"/>
  <c r="V106" i="3"/>
  <c r="W106" i="3"/>
  <c r="V107" i="3"/>
  <c r="W107" i="3"/>
  <c r="V108" i="3"/>
  <c r="W108" i="3"/>
  <c r="V109" i="3"/>
  <c r="W109" i="3"/>
  <c r="V110" i="3"/>
  <c r="W110" i="3"/>
  <c r="V111" i="3"/>
  <c r="W111" i="3"/>
  <c r="V112" i="3"/>
  <c r="W112" i="3"/>
  <c r="V113" i="3"/>
  <c r="W113" i="3"/>
  <c r="V114" i="3"/>
  <c r="W114" i="3"/>
  <c r="V115" i="3"/>
  <c r="W115" i="3"/>
  <c r="V116" i="3"/>
  <c r="W116" i="3"/>
  <c r="V117" i="3"/>
  <c r="W117" i="3"/>
  <c r="V118" i="3"/>
  <c r="W118" i="3"/>
  <c r="V119" i="3"/>
  <c r="W119" i="3"/>
  <c r="V120" i="3"/>
  <c r="W120" i="3"/>
  <c r="V121" i="3"/>
  <c r="W121" i="3"/>
  <c r="V122" i="3"/>
  <c r="W122" i="3"/>
  <c r="V123" i="3"/>
  <c r="W123" i="3"/>
  <c r="V124" i="3"/>
  <c r="W124" i="3"/>
  <c r="V125" i="3"/>
  <c r="W125" i="3"/>
  <c r="V126" i="3"/>
  <c r="W126" i="3"/>
  <c r="V127" i="3"/>
  <c r="W127" i="3"/>
  <c r="V128" i="3"/>
  <c r="W128" i="3"/>
  <c r="V129" i="3"/>
  <c r="W129" i="3"/>
  <c r="V130" i="3"/>
  <c r="W130" i="3"/>
  <c r="V131" i="3"/>
  <c r="W131" i="3"/>
  <c r="V132" i="3"/>
  <c r="W132" i="3"/>
  <c r="V133" i="3"/>
  <c r="W133" i="3"/>
  <c r="V134" i="3"/>
  <c r="W134" i="3"/>
  <c r="V135" i="3"/>
  <c r="W135" i="3"/>
  <c r="V136" i="3"/>
  <c r="W136" i="3"/>
  <c r="V137" i="3"/>
  <c r="W137" i="3"/>
  <c r="V138" i="3"/>
  <c r="W138" i="3"/>
  <c r="V139" i="3"/>
  <c r="W139" i="3"/>
  <c r="V140" i="3"/>
  <c r="W140" i="3"/>
  <c r="V141" i="3"/>
  <c r="W141" i="3"/>
  <c r="V142" i="3"/>
  <c r="W142" i="3"/>
  <c r="V143" i="3"/>
  <c r="W143" i="3"/>
  <c r="V144" i="3"/>
  <c r="W144" i="3"/>
  <c r="V145" i="3"/>
  <c r="W145" i="3"/>
  <c r="V146" i="3"/>
  <c r="W146" i="3"/>
  <c r="V147" i="3"/>
  <c r="W147" i="3"/>
  <c r="V148" i="3"/>
  <c r="W148" i="3"/>
  <c r="V149" i="3"/>
  <c r="W149" i="3"/>
  <c r="V150" i="3"/>
  <c r="W150" i="3"/>
  <c r="V151" i="3"/>
  <c r="W151" i="3"/>
  <c r="V152" i="3"/>
  <c r="W152" i="3"/>
  <c r="V153" i="3"/>
  <c r="W153" i="3"/>
  <c r="V154" i="3"/>
  <c r="W154" i="3"/>
  <c r="V155" i="3"/>
  <c r="W155" i="3"/>
  <c r="V156" i="3"/>
  <c r="W156" i="3"/>
  <c r="V157" i="3"/>
  <c r="W157" i="3"/>
  <c r="V158" i="3"/>
  <c r="W158" i="3"/>
  <c r="V159" i="3"/>
  <c r="W159" i="3"/>
  <c r="V160" i="3"/>
  <c r="W160" i="3"/>
  <c r="V161" i="3"/>
  <c r="W161" i="3"/>
  <c r="V162" i="3"/>
  <c r="W162" i="3"/>
  <c r="V163" i="3"/>
  <c r="W163" i="3"/>
  <c r="V164" i="3"/>
  <c r="W164" i="3"/>
  <c r="V165" i="3"/>
  <c r="W165" i="3"/>
  <c r="V166" i="3"/>
  <c r="W166" i="3"/>
  <c r="V167" i="3"/>
  <c r="W167" i="3"/>
  <c r="V168" i="3"/>
  <c r="W168" i="3"/>
  <c r="V169" i="3"/>
  <c r="W169" i="3"/>
  <c r="V170" i="3"/>
  <c r="W170" i="3"/>
  <c r="V171" i="3"/>
  <c r="W171" i="3"/>
  <c r="V172" i="3"/>
  <c r="W172" i="3"/>
  <c r="V173" i="3"/>
  <c r="W173" i="3"/>
  <c r="V174" i="3"/>
  <c r="W174" i="3"/>
  <c r="V175" i="3"/>
  <c r="W175" i="3"/>
  <c r="V176" i="3"/>
  <c r="W176" i="3"/>
  <c r="V177" i="3"/>
  <c r="W177" i="3"/>
  <c r="V178" i="3"/>
  <c r="W178" i="3"/>
  <c r="V179" i="3"/>
  <c r="W179" i="3"/>
  <c r="V180" i="3"/>
  <c r="W180" i="3"/>
  <c r="V181" i="3"/>
  <c r="W181" i="3"/>
  <c r="V182" i="3"/>
  <c r="W182" i="3"/>
  <c r="V183" i="3"/>
  <c r="W183" i="3"/>
  <c r="V184" i="3"/>
  <c r="W184" i="3"/>
  <c r="V185" i="3"/>
  <c r="W185" i="3"/>
  <c r="V186" i="3"/>
  <c r="W186" i="3"/>
  <c r="V187" i="3"/>
  <c r="W187" i="3"/>
  <c r="V188" i="3"/>
  <c r="W188" i="3"/>
  <c r="V189" i="3"/>
  <c r="W189" i="3"/>
  <c r="V190" i="3"/>
  <c r="W190" i="3"/>
  <c r="V191" i="3"/>
  <c r="W191" i="3"/>
  <c r="V192" i="3"/>
  <c r="W192" i="3"/>
  <c r="V193" i="3"/>
  <c r="W193" i="3"/>
  <c r="V194" i="3"/>
  <c r="W194" i="3"/>
  <c r="V195" i="3"/>
  <c r="W195" i="3"/>
  <c r="V196" i="3"/>
  <c r="W196" i="3"/>
  <c r="V197" i="3"/>
  <c r="W197" i="3"/>
  <c r="V198" i="3"/>
  <c r="W198" i="3"/>
  <c r="V199" i="3"/>
  <c r="W199" i="3"/>
  <c r="V200" i="3"/>
  <c r="W200" i="3"/>
  <c r="T6" i="3"/>
  <c r="U6" i="3"/>
  <c r="T7" i="3"/>
  <c r="U7" i="3"/>
  <c r="T8" i="3"/>
  <c r="U8" i="3"/>
  <c r="T9" i="3"/>
  <c r="U9" i="3"/>
  <c r="T10" i="3"/>
  <c r="U10" i="3"/>
  <c r="T11" i="3"/>
  <c r="U11" i="3"/>
  <c r="T12" i="3"/>
  <c r="U12" i="3"/>
  <c r="T13" i="3"/>
  <c r="U13" i="3"/>
  <c r="T14" i="3"/>
  <c r="U14" i="3"/>
  <c r="T15" i="3"/>
  <c r="U15" i="3"/>
  <c r="T16" i="3"/>
  <c r="U16" i="3"/>
  <c r="T17" i="3"/>
  <c r="U17" i="3"/>
  <c r="T18" i="3"/>
  <c r="U18" i="3"/>
  <c r="T19" i="3"/>
  <c r="U19" i="3"/>
  <c r="T20" i="3"/>
  <c r="U20" i="3"/>
  <c r="T21" i="3"/>
  <c r="U21" i="3"/>
  <c r="T22" i="3"/>
  <c r="U22" i="3"/>
  <c r="T23" i="3"/>
  <c r="U23" i="3"/>
  <c r="T24" i="3"/>
  <c r="U24" i="3"/>
  <c r="T25" i="3"/>
  <c r="U25" i="3"/>
  <c r="T26" i="3"/>
  <c r="U26" i="3"/>
  <c r="T27" i="3"/>
  <c r="U27" i="3"/>
  <c r="T28" i="3"/>
  <c r="U28" i="3"/>
  <c r="T29" i="3"/>
  <c r="U29" i="3"/>
  <c r="T30" i="3"/>
  <c r="U30" i="3"/>
  <c r="T31" i="3"/>
  <c r="U31" i="3"/>
  <c r="T32" i="3"/>
  <c r="U32" i="3"/>
  <c r="T33" i="3"/>
  <c r="U33" i="3"/>
  <c r="T34" i="3"/>
  <c r="U34" i="3"/>
  <c r="T35" i="3"/>
  <c r="U35" i="3"/>
  <c r="T36" i="3"/>
  <c r="U36" i="3"/>
  <c r="T37" i="3"/>
  <c r="U37" i="3"/>
  <c r="T38" i="3"/>
  <c r="U38" i="3"/>
  <c r="T39" i="3"/>
  <c r="U39" i="3"/>
  <c r="T40" i="3"/>
  <c r="U40" i="3"/>
  <c r="T41" i="3"/>
  <c r="U41" i="3"/>
  <c r="T42" i="3"/>
  <c r="U42" i="3"/>
  <c r="T43" i="3"/>
  <c r="U43" i="3"/>
  <c r="T44" i="3"/>
  <c r="U44" i="3"/>
  <c r="T45" i="3"/>
  <c r="U45" i="3"/>
  <c r="T46" i="3"/>
  <c r="U46" i="3"/>
  <c r="T47" i="3"/>
  <c r="U47" i="3"/>
  <c r="T48" i="3"/>
  <c r="U48" i="3"/>
  <c r="T49" i="3"/>
  <c r="U49" i="3"/>
  <c r="T50" i="3"/>
  <c r="U50" i="3"/>
  <c r="T51" i="3"/>
  <c r="U51" i="3"/>
  <c r="T52" i="3"/>
  <c r="U52" i="3"/>
  <c r="T53" i="3"/>
  <c r="U53" i="3"/>
  <c r="T54" i="3"/>
  <c r="U54" i="3"/>
  <c r="T55" i="3"/>
  <c r="U55" i="3"/>
  <c r="T56" i="3"/>
  <c r="U56" i="3"/>
  <c r="T57" i="3"/>
  <c r="U57" i="3"/>
  <c r="T58" i="3"/>
  <c r="U58" i="3"/>
  <c r="T59" i="3"/>
  <c r="U59" i="3"/>
  <c r="T60" i="3"/>
  <c r="U60" i="3"/>
  <c r="T61" i="3"/>
  <c r="U61" i="3"/>
  <c r="T62" i="3"/>
  <c r="U62" i="3"/>
  <c r="T63" i="3"/>
  <c r="U63" i="3"/>
  <c r="T64" i="3"/>
  <c r="U64" i="3"/>
  <c r="T65" i="3"/>
  <c r="U65" i="3"/>
  <c r="T66" i="3"/>
  <c r="U66" i="3"/>
  <c r="T67" i="3"/>
  <c r="U67" i="3"/>
  <c r="T68" i="3"/>
  <c r="U68" i="3"/>
  <c r="T69" i="3"/>
  <c r="U69" i="3"/>
  <c r="T70" i="3"/>
  <c r="U70" i="3"/>
  <c r="T71" i="3"/>
  <c r="U71" i="3"/>
  <c r="T72" i="3"/>
  <c r="U72" i="3"/>
  <c r="T73" i="3"/>
  <c r="U73" i="3"/>
  <c r="T74" i="3"/>
  <c r="U74" i="3"/>
  <c r="T75" i="3"/>
  <c r="U75" i="3"/>
  <c r="T76" i="3"/>
  <c r="U76" i="3"/>
  <c r="T77" i="3"/>
  <c r="U77" i="3"/>
  <c r="T78" i="3"/>
  <c r="U78" i="3"/>
  <c r="T79" i="3"/>
  <c r="U79" i="3"/>
  <c r="T80" i="3"/>
  <c r="U80" i="3"/>
  <c r="T81" i="3"/>
  <c r="U81" i="3"/>
  <c r="T82" i="3"/>
  <c r="U82" i="3"/>
  <c r="T83" i="3"/>
  <c r="U83" i="3"/>
  <c r="T84" i="3"/>
  <c r="U84" i="3"/>
  <c r="T85" i="3"/>
  <c r="U85" i="3"/>
  <c r="T86" i="3"/>
  <c r="U86" i="3"/>
  <c r="T87" i="3"/>
  <c r="U87" i="3"/>
  <c r="T88" i="3"/>
  <c r="U88" i="3"/>
  <c r="T89" i="3"/>
  <c r="U89" i="3"/>
  <c r="T90" i="3"/>
  <c r="U90" i="3"/>
  <c r="T91" i="3"/>
  <c r="U91" i="3"/>
  <c r="T92" i="3"/>
  <c r="U92" i="3"/>
  <c r="T93" i="3"/>
  <c r="U93" i="3"/>
  <c r="T94" i="3"/>
  <c r="U94" i="3"/>
  <c r="T95" i="3"/>
  <c r="U95" i="3"/>
  <c r="T96" i="3"/>
  <c r="U96" i="3"/>
  <c r="T97" i="3"/>
  <c r="U97" i="3"/>
  <c r="T98" i="3"/>
  <c r="U98" i="3"/>
  <c r="T99" i="3"/>
  <c r="U99" i="3"/>
  <c r="T100" i="3"/>
  <c r="U100" i="3"/>
  <c r="T101" i="3"/>
  <c r="U101" i="3"/>
  <c r="T102" i="3"/>
  <c r="U102" i="3"/>
  <c r="T103" i="3"/>
  <c r="U103" i="3"/>
  <c r="T104" i="3"/>
  <c r="U104" i="3"/>
  <c r="T105" i="3"/>
  <c r="U105" i="3"/>
  <c r="T106" i="3"/>
  <c r="U106" i="3"/>
  <c r="T107" i="3"/>
  <c r="U107" i="3"/>
  <c r="T108" i="3"/>
  <c r="U108" i="3"/>
  <c r="T109" i="3"/>
  <c r="U109" i="3"/>
  <c r="T110" i="3"/>
  <c r="U110" i="3"/>
  <c r="T111" i="3"/>
  <c r="U111" i="3"/>
  <c r="T112" i="3"/>
  <c r="U112" i="3"/>
  <c r="T113" i="3"/>
  <c r="U113" i="3"/>
  <c r="T114" i="3"/>
  <c r="U114" i="3"/>
  <c r="T115" i="3"/>
  <c r="U115" i="3"/>
  <c r="T116" i="3"/>
  <c r="U116" i="3"/>
  <c r="T117" i="3"/>
  <c r="U117" i="3"/>
  <c r="T118" i="3"/>
  <c r="U118" i="3"/>
  <c r="T119" i="3"/>
  <c r="U119" i="3"/>
  <c r="T120" i="3"/>
  <c r="U120" i="3"/>
  <c r="T121" i="3"/>
  <c r="U121" i="3"/>
  <c r="T122" i="3"/>
  <c r="U122" i="3"/>
  <c r="T123" i="3"/>
  <c r="U123" i="3"/>
  <c r="T124" i="3"/>
  <c r="U124" i="3"/>
  <c r="T125" i="3"/>
  <c r="U125" i="3"/>
  <c r="T126" i="3"/>
  <c r="U126" i="3"/>
  <c r="T127" i="3"/>
  <c r="U127" i="3"/>
  <c r="T128" i="3"/>
  <c r="U128" i="3"/>
  <c r="T129" i="3"/>
  <c r="U129" i="3"/>
  <c r="T130" i="3"/>
  <c r="U130" i="3"/>
  <c r="T131" i="3"/>
  <c r="U131" i="3"/>
  <c r="T132" i="3"/>
  <c r="U132" i="3"/>
  <c r="T133" i="3"/>
  <c r="U133" i="3"/>
  <c r="T134" i="3"/>
  <c r="U134" i="3"/>
  <c r="T135" i="3"/>
  <c r="U135" i="3"/>
  <c r="T136" i="3"/>
  <c r="U136" i="3"/>
  <c r="T137" i="3"/>
  <c r="U137" i="3"/>
  <c r="T138" i="3"/>
  <c r="U138" i="3"/>
  <c r="T139" i="3"/>
  <c r="U139" i="3"/>
  <c r="T140" i="3"/>
  <c r="U140" i="3"/>
  <c r="T141" i="3"/>
  <c r="U141" i="3"/>
  <c r="T142" i="3"/>
  <c r="U142" i="3"/>
  <c r="T143" i="3"/>
  <c r="U143" i="3"/>
  <c r="T144" i="3"/>
  <c r="U144" i="3"/>
  <c r="T145" i="3"/>
  <c r="U145" i="3"/>
  <c r="T146" i="3"/>
  <c r="U146" i="3"/>
  <c r="T147" i="3"/>
  <c r="U147" i="3"/>
  <c r="T148" i="3"/>
  <c r="U148" i="3"/>
  <c r="T149" i="3"/>
  <c r="U149" i="3"/>
  <c r="T150" i="3"/>
  <c r="U150" i="3"/>
  <c r="T151" i="3"/>
  <c r="U151" i="3"/>
  <c r="T152" i="3"/>
  <c r="U152" i="3"/>
  <c r="T153" i="3"/>
  <c r="U153" i="3"/>
  <c r="T154" i="3"/>
  <c r="U154" i="3"/>
  <c r="T155" i="3"/>
  <c r="U155" i="3"/>
  <c r="T156" i="3"/>
  <c r="U156" i="3"/>
  <c r="T157" i="3"/>
  <c r="U157" i="3"/>
  <c r="T158" i="3"/>
  <c r="U158" i="3"/>
  <c r="T159" i="3"/>
  <c r="U159" i="3"/>
  <c r="T160" i="3"/>
  <c r="U160" i="3"/>
  <c r="T161" i="3"/>
  <c r="U161" i="3"/>
  <c r="T162" i="3"/>
  <c r="U162" i="3"/>
  <c r="T163" i="3"/>
  <c r="U163" i="3"/>
  <c r="T164" i="3"/>
  <c r="U164" i="3"/>
  <c r="T165" i="3"/>
  <c r="U165" i="3"/>
  <c r="T166" i="3"/>
  <c r="U166" i="3"/>
  <c r="T167" i="3"/>
  <c r="U167" i="3"/>
  <c r="T168" i="3"/>
  <c r="U168" i="3"/>
  <c r="T169" i="3"/>
  <c r="U169" i="3"/>
  <c r="T170" i="3"/>
  <c r="U170" i="3"/>
  <c r="T171" i="3"/>
  <c r="U171" i="3"/>
  <c r="T172" i="3"/>
  <c r="U172" i="3"/>
  <c r="T173" i="3"/>
  <c r="U173" i="3"/>
  <c r="T174" i="3"/>
  <c r="U174" i="3"/>
  <c r="T175" i="3"/>
  <c r="U175" i="3"/>
  <c r="T176" i="3"/>
  <c r="U176" i="3"/>
  <c r="T177" i="3"/>
  <c r="U177" i="3"/>
  <c r="T178" i="3"/>
  <c r="U178" i="3"/>
  <c r="T179" i="3"/>
  <c r="U179" i="3"/>
  <c r="T180" i="3"/>
  <c r="U180" i="3"/>
  <c r="T181" i="3"/>
  <c r="U181" i="3"/>
  <c r="T182" i="3"/>
  <c r="U182" i="3"/>
  <c r="T183" i="3"/>
  <c r="U183" i="3"/>
  <c r="T184" i="3"/>
  <c r="U184" i="3"/>
  <c r="T185" i="3"/>
  <c r="U185" i="3"/>
  <c r="T186" i="3"/>
  <c r="U186" i="3"/>
  <c r="T187" i="3"/>
  <c r="U187" i="3"/>
  <c r="T188" i="3"/>
  <c r="U188" i="3"/>
  <c r="T189" i="3"/>
  <c r="U189" i="3"/>
  <c r="T190" i="3"/>
  <c r="U190" i="3"/>
  <c r="T191" i="3"/>
  <c r="U191" i="3"/>
  <c r="T192" i="3"/>
  <c r="U192" i="3"/>
  <c r="T193" i="3"/>
  <c r="U193" i="3"/>
  <c r="T194" i="3"/>
  <c r="U194" i="3"/>
  <c r="T195" i="3"/>
  <c r="U195" i="3"/>
  <c r="T196" i="3"/>
  <c r="U196" i="3"/>
  <c r="T197" i="3"/>
  <c r="U197" i="3"/>
  <c r="T198" i="3"/>
  <c r="U198" i="3"/>
  <c r="T199" i="3"/>
  <c r="U199" i="3"/>
  <c r="T200" i="3"/>
  <c r="U200" i="3"/>
  <c r="S6" i="3"/>
  <c r="S7" i="3"/>
  <c r="S8" i="3"/>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58" i="3"/>
  <c r="S59" i="3"/>
  <c r="S60" i="3"/>
  <c r="S61" i="3"/>
  <c r="S62" i="3"/>
  <c r="S63" i="3"/>
  <c r="S64" i="3"/>
  <c r="S65" i="3"/>
  <c r="S66" i="3"/>
  <c r="S67" i="3"/>
  <c r="S68" i="3"/>
  <c r="S69" i="3"/>
  <c r="S70" i="3"/>
  <c r="S71" i="3"/>
  <c r="S72" i="3"/>
  <c r="S73" i="3"/>
  <c r="S74" i="3"/>
  <c r="S75" i="3"/>
  <c r="S76" i="3"/>
  <c r="S77" i="3"/>
  <c r="S78" i="3"/>
  <c r="S79" i="3"/>
  <c r="S80" i="3"/>
  <c r="S81" i="3"/>
  <c r="S82" i="3"/>
  <c r="S83" i="3"/>
  <c r="S84" i="3"/>
  <c r="S85" i="3"/>
  <c r="S86" i="3"/>
  <c r="S87" i="3"/>
  <c r="S88" i="3"/>
  <c r="S89" i="3"/>
  <c r="S90" i="3"/>
  <c r="S91" i="3"/>
  <c r="S92" i="3"/>
  <c r="S93" i="3"/>
  <c r="S94" i="3"/>
  <c r="S95" i="3"/>
  <c r="S96" i="3"/>
  <c r="S97" i="3"/>
  <c r="S98" i="3"/>
  <c r="S99" i="3"/>
  <c r="S100" i="3"/>
  <c r="S101" i="3"/>
  <c r="S102" i="3"/>
  <c r="S103" i="3"/>
  <c r="S104" i="3"/>
  <c r="S105" i="3"/>
  <c r="S106" i="3"/>
  <c r="S107" i="3"/>
  <c r="S108" i="3"/>
  <c r="S109" i="3"/>
  <c r="S110" i="3"/>
  <c r="S111" i="3"/>
  <c r="S112" i="3"/>
  <c r="S113" i="3"/>
  <c r="S114" i="3"/>
  <c r="S115" i="3"/>
  <c r="S116" i="3"/>
  <c r="S117" i="3"/>
  <c r="S118" i="3"/>
  <c r="S119" i="3"/>
  <c r="S120" i="3"/>
  <c r="S121" i="3"/>
  <c r="S122" i="3"/>
  <c r="S123" i="3"/>
  <c r="S124" i="3"/>
  <c r="S125" i="3"/>
  <c r="S126" i="3"/>
  <c r="S127" i="3"/>
  <c r="S128" i="3"/>
  <c r="S129" i="3"/>
  <c r="S130" i="3"/>
  <c r="S131" i="3"/>
  <c r="S132" i="3"/>
  <c r="S133" i="3"/>
  <c r="S134" i="3"/>
  <c r="S135" i="3"/>
  <c r="S136" i="3"/>
  <c r="S137" i="3"/>
  <c r="S138" i="3"/>
  <c r="S139" i="3"/>
  <c r="S140" i="3"/>
  <c r="S141" i="3"/>
  <c r="S142" i="3"/>
  <c r="S143" i="3"/>
  <c r="S144" i="3"/>
  <c r="S145" i="3"/>
  <c r="S146" i="3"/>
  <c r="S147" i="3"/>
  <c r="S148" i="3"/>
  <c r="S149" i="3"/>
  <c r="S150" i="3"/>
  <c r="S151" i="3"/>
  <c r="S152" i="3"/>
  <c r="S153" i="3"/>
  <c r="S154" i="3"/>
  <c r="S155" i="3"/>
  <c r="S156" i="3"/>
  <c r="S157" i="3"/>
  <c r="S158" i="3"/>
  <c r="S159" i="3"/>
  <c r="S160" i="3"/>
  <c r="S161" i="3"/>
  <c r="S162" i="3"/>
  <c r="S163" i="3"/>
  <c r="S164" i="3"/>
  <c r="S165" i="3"/>
  <c r="S166" i="3"/>
  <c r="S167" i="3"/>
  <c r="S168" i="3"/>
  <c r="S169" i="3"/>
  <c r="S170" i="3"/>
  <c r="S171" i="3"/>
  <c r="S172" i="3"/>
  <c r="S173" i="3"/>
  <c r="S174" i="3"/>
  <c r="S175" i="3"/>
  <c r="S176" i="3"/>
  <c r="S177" i="3"/>
  <c r="S178" i="3"/>
  <c r="S179" i="3"/>
  <c r="S180" i="3"/>
  <c r="S181" i="3"/>
  <c r="S182" i="3"/>
  <c r="S183" i="3"/>
  <c r="S184" i="3"/>
  <c r="S185" i="3"/>
  <c r="S186" i="3"/>
  <c r="S187" i="3"/>
  <c r="S188" i="3"/>
  <c r="S189" i="3"/>
  <c r="S190" i="3"/>
  <c r="S191" i="3"/>
  <c r="S192" i="3"/>
  <c r="S193" i="3"/>
  <c r="S194" i="3"/>
  <c r="S195" i="3"/>
  <c r="S196" i="3"/>
  <c r="S197" i="3"/>
  <c r="S198" i="3"/>
  <c r="S199" i="3"/>
  <c r="S200" i="3"/>
  <c r="Q6"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Q37" i="3"/>
  <c r="Q38" i="3"/>
  <c r="Q39" i="3"/>
  <c r="Q40" i="3"/>
  <c r="Q41" i="3"/>
  <c r="Q42" i="3"/>
  <c r="Q43" i="3"/>
  <c r="Q44" i="3"/>
  <c r="Q45" i="3"/>
  <c r="Q46" i="3"/>
  <c r="Q47" i="3"/>
  <c r="Q48" i="3"/>
  <c r="Q49" i="3"/>
  <c r="Q50" i="3"/>
  <c r="Q51" i="3"/>
  <c r="Q52" i="3"/>
  <c r="Q53" i="3"/>
  <c r="Q54" i="3"/>
  <c r="Q55" i="3"/>
  <c r="Q56" i="3"/>
  <c r="Q57" i="3"/>
  <c r="Q58" i="3"/>
  <c r="Q59" i="3"/>
  <c r="Q60" i="3"/>
  <c r="Q61" i="3"/>
  <c r="Q62" i="3"/>
  <c r="Q63" i="3"/>
  <c r="Q64" i="3"/>
  <c r="Q65" i="3"/>
  <c r="Q66" i="3"/>
  <c r="Q67" i="3"/>
  <c r="Q68" i="3"/>
  <c r="Q69" i="3"/>
  <c r="Q70" i="3"/>
  <c r="Q71" i="3"/>
  <c r="Q72" i="3"/>
  <c r="Q73" i="3"/>
  <c r="Q74" i="3"/>
  <c r="Q75" i="3"/>
  <c r="Q76" i="3"/>
  <c r="Q77" i="3"/>
  <c r="Q78" i="3"/>
  <c r="Q79" i="3"/>
  <c r="Q80" i="3"/>
  <c r="Q81" i="3"/>
  <c r="Q82" i="3"/>
  <c r="Q83" i="3"/>
  <c r="Q84" i="3"/>
  <c r="Q85" i="3"/>
  <c r="Q86" i="3"/>
  <c r="Q87" i="3"/>
  <c r="Q88" i="3"/>
  <c r="Q89" i="3"/>
  <c r="Q90" i="3"/>
  <c r="Q91" i="3"/>
  <c r="Q92" i="3"/>
  <c r="Q93" i="3"/>
  <c r="Q94" i="3"/>
  <c r="Q95" i="3"/>
  <c r="Q96" i="3"/>
  <c r="Q97" i="3"/>
  <c r="Q98" i="3"/>
  <c r="Q99" i="3"/>
  <c r="Q100" i="3"/>
  <c r="Q101" i="3"/>
  <c r="Q102" i="3"/>
  <c r="Q103" i="3"/>
  <c r="Q104" i="3"/>
  <c r="Q105" i="3"/>
  <c r="Q106" i="3"/>
  <c r="Q107" i="3"/>
  <c r="Q108" i="3"/>
  <c r="Q109" i="3"/>
  <c r="Q110" i="3"/>
  <c r="Q111" i="3"/>
  <c r="Q112" i="3"/>
  <c r="Q113" i="3"/>
  <c r="Q114" i="3"/>
  <c r="Q115" i="3"/>
  <c r="Q116" i="3"/>
  <c r="Q117" i="3"/>
  <c r="Q118" i="3"/>
  <c r="Q119" i="3"/>
  <c r="Q120" i="3"/>
  <c r="Q121" i="3"/>
  <c r="Q122" i="3"/>
  <c r="Q123" i="3"/>
  <c r="Q124" i="3"/>
  <c r="Q125" i="3"/>
  <c r="Q126" i="3"/>
  <c r="Q127" i="3"/>
  <c r="Q128" i="3"/>
  <c r="Q129" i="3"/>
  <c r="Q130" i="3"/>
  <c r="Q131" i="3"/>
  <c r="Q132" i="3"/>
  <c r="Q133" i="3"/>
  <c r="Q134" i="3"/>
  <c r="Q135" i="3"/>
  <c r="Q136" i="3"/>
  <c r="Q137" i="3"/>
  <c r="Q138" i="3"/>
  <c r="Q139" i="3"/>
  <c r="Q140" i="3"/>
  <c r="Q141" i="3"/>
  <c r="Q142" i="3"/>
  <c r="Q143" i="3"/>
  <c r="Q144" i="3"/>
  <c r="Q145" i="3"/>
  <c r="Q146" i="3"/>
  <c r="Q147" i="3"/>
  <c r="Q148" i="3"/>
  <c r="Q149" i="3"/>
  <c r="Q150" i="3"/>
  <c r="Q151" i="3"/>
  <c r="Q152" i="3"/>
  <c r="Q153" i="3"/>
  <c r="Q154" i="3"/>
  <c r="Q155" i="3"/>
  <c r="Q156" i="3"/>
  <c r="Q157" i="3"/>
  <c r="Q158" i="3"/>
  <c r="Q159" i="3"/>
  <c r="Q160" i="3"/>
  <c r="Q161" i="3"/>
  <c r="Q162" i="3"/>
  <c r="Q163" i="3"/>
  <c r="Q164" i="3"/>
  <c r="Q165" i="3"/>
  <c r="Q166" i="3"/>
  <c r="Q167" i="3"/>
  <c r="Q168" i="3"/>
  <c r="Q169" i="3"/>
  <c r="Q170" i="3"/>
  <c r="Q171" i="3"/>
  <c r="Q172" i="3"/>
  <c r="Q173" i="3"/>
  <c r="Q174" i="3"/>
  <c r="Q175" i="3"/>
  <c r="Q176" i="3"/>
  <c r="Q177" i="3"/>
  <c r="Q178" i="3"/>
  <c r="Q179" i="3"/>
  <c r="Q180" i="3"/>
  <c r="Q181" i="3"/>
  <c r="Q182" i="3"/>
  <c r="Q183" i="3"/>
  <c r="Q184" i="3"/>
  <c r="Q185" i="3"/>
  <c r="Q186" i="3"/>
  <c r="Q187" i="3"/>
  <c r="Q188" i="3"/>
  <c r="Q189" i="3"/>
  <c r="Q190" i="3"/>
  <c r="Q191" i="3"/>
  <c r="Q192" i="3"/>
  <c r="Q193" i="3"/>
  <c r="Q194" i="3"/>
  <c r="Q195" i="3"/>
  <c r="Q196" i="3"/>
  <c r="Q197" i="3"/>
  <c r="Q198" i="3"/>
  <c r="Q199" i="3"/>
  <c r="Q200" i="3"/>
  <c r="P6" i="3"/>
  <c r="P7" i="3"/>
  <c r="P8" i="3"/>
  <c r="P9" i="3"/>
  <c r="P10" i="3"/>
  <c r="P11" i="3"/>
  <c r="P12" i="3"/>
  <c r="P13" i="3"/>
  <c r="P14" i="3"/>
  <c r="P15" i="3"/>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72" i="3"/>
  <c r="P73" i="3"/>
  <c r="P74" i="3"/>
  <c r="P75" i="3"/>
  <c r="P76" i="3"/>
  <c r="P77" i="3"/>
  <c r="P78" i="3"/>
  <c r="P79" i="3"/>
  <c r="P80" i="3"/>
  <c r="P81" i="3"/>
  <c r="P82" i="3"/>
  <c r="P83" i="3"/>
  <c r="P84" i="3"/>
  <c r="P85" i="3"/>
  <c r="P86" i="3"/>
  <c r="P87" i="3"/>
  <c r="P88" i="3"/>
  <c r="P89" i="3"/>
  <c r="P90" i="3"/>
  <c r="P91" i="3"/>
  <c r="P92" i="3"/>
  <c r="P93" i="3"/>
  <c r="P94" i="3"/>
  <c r="P95" i="3"/>
  <c r="P96" i="3"/>
  <c r="P97" i="3"/>
  <c r="P98" i="3"/>
  <c r="P99" i="3"/>
  <c r="P100" i="3"/>
  <c r="P101" i="3"/>
  <c r="P102" i="3"/>
  <c r="P103" i="3"/>
  <c r="P104" i="3"/>
  <c r="P105" i="3"/>
  <c r="P106" i="3"/>
  <c r="P107" i="3"/>
  <c r="P108" i="3"/>
  <c r="P109" i="3"/>
  <c r="P110" i="3"/>
  <c r="P111" i="3"/>
  <c r="P112" i="3"/>
  <c r="P113" i="3"/>
  <c r="P114" i="3"/>
  <c r="P115" i="3"/>
  <c r="P116" i="3"/>
  <c r="P117" i="3"/>
  <c r="P118" i="3"/>
  <c r="P119" i="3"/>
  <c r="P120" i="3"/>
  <c r="P121" i="3"/>
  <c r="P122" i="3"/>
  <c r="P123" i="3"/>
  <c r="P124" i="3"/>
  <c r="P125" i="3"/>
  <c r="P126" i="3"/>
  <c r="P127" i="3"/>
  <c r="P128" i="3"/>
  <c r="P129" i="3"/>
  <c r="P130" i="3"/>
  <c r="P131" i="3"/>
  <c r="P132" i="3"/>
  <c r="P133" i="3"/>
  <c r="P134" i="3"/>
  <c r="P135" i="3"/>
  <c r="P136" i="3"/>
  <c r="P137" i="3"/>
  <c r="P138" i="3"/>
  <c r="P139" i="3"/>
  <c r="P140" i="3"/>
  <c r="P141" i="3"/>
  <c r="P142" i="3"/>
  <c r="P143" i="3"/>
  <c r="P144" i="3"/>
  <c r="P145" i="3"/>
  <c r="P146" i="3"/>
  <c r="P147" i="3"/>
  <c r="P148" i="3"/>
  <c r="P149" i="3"/>
  <c r="P150" i="3"/>
  <c r="P151" i="3"/>
  <c r="P152" i="3"/>
  <c r="P153" i="3"/>
  <c r="P154" i="3"/>
  <c r="P155" i="3"/>
  <c r="P156" i="3"/>
  <c r="P157" i="3"/>
  <c r="P158" i="3"/>
  <c r="P159" i="3"/>
  <c r="P160" i="3"/>
  <c r="P161" i="3"/>
  <c r="P162" i="3"/>
  <c r="P163" i="3"/>
  <c r="P164" i="3"/>
  <c r="P165" i="3"/>
  <c r="P166" i="3"/>
  <c r="P167" i="3"/>
  <c r="P168" i="3"/>
  <c r="P169" i="3"/>
  <c r="P170" i="3"/>
  <c r="P171" i="3"/>
  <c r="P172" i="3"/>
  <c r="P173" i="3"/>
  <c r="P174" i="3"/>
  <c r="P175" i="3"/>
  <c r="P176" i="3"/>
  <c r="P177" i="3"/>
  <c r="P178" i="3"/>
  <c r="P179" i="3"/>
  <c r="P180" i="3"/>
  <c r="P181" i="3"/>
  <c r="P182" i="3"/>
  <c r="P183" i="3"/>
  <c r="P184" i="3"/>
  <c r="P185" i="3"/>
  <c r="P186" i="3"/>
  <c r="P187" i="3"/>
  <c r="P188" i="3"/>
  <c r="P189" i="3"/>
  <c r="P190" i="3"/>
  <c r="P191" i="3"/>
  <c r="P192" i="3"/>
  <c r="P193" i="3"/>
  <c r="P194" i="3"/>
  <c r="P195" i="3"/>
  <c r="P196" i="3"/>
  <c r="P197" i="3"/>
  <c r="P198" i="3"/>
  <c r="P199" i="3"/>
  <c r="P200" i="3"/>
  <c r="O6" i="3"/>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99" i="3"/>
  <c r="O100" i="3"/>
  <c r="O101" i="3"/>
  <c r="O102" i="3"/>
  <c r="O103" i="3"/>
  <c r="O104" i="3"/>
  <c r="O105" i="3"/>
  <c r="O106" i="3"/>
  <c r="O107" i="3"/>
  <c r="O108" i="3"/>
  <c r="O109" i="3"/>
  <c r="O110" i="3"/>
  <c r="O111" i="3"/>
  <c r="O112" i="3"/>
  <c r="O113" i="3"/>
  <c r="O114" i="3"/>
  <c r="O115" i="3"/>
  <c r="O116" i="3"/>
  <c r="O117" i="3"/>
  <c r="O118" i="3"/>
  <c r="O119" i="3"/>
  <c r="O120" i="3"/>
  <c r="O121" i="3"/>
  <c r="O122" i="3"/>
  <c r="O123" i="3"/>
  <c r="O124" i="3"/>
  <c r="O125" i="3"/>
  <c r="O126" i="3"/>
  <c r="O127" i="3"/>
  <c r="O128" i="3"/>
  <c r="O129" i="3"/>
  <c r="O130" i="3"/>
  <c r="O131" i="3"/>
  <c r="O132" i="3"/>
  <c r="O133" i="3"/>
  <c r="O134" i="3"/>
  <c r="O135" i="3"/>
  <c r="O136" i="3"/>
  <c r="O137" i="3"/>
  <c r="O138" i="3"/>
  <c r="O139" i="3"/>
  <c r="O140" i="3"/>
  <c r="O141" i="3"/>
  <c r="O142" i="3"/>
  <c r="O143" i="3"/>
  <c r="O144" i="3"/>
  <c r="O145" i="3"/>
  <c r="O146" i="3"/>
  <c r="O147" i="3"/>
  <c r="O148" i="3"/>
  <c r="O149" i="3"/>
  <c r="O150" i="3"/>
  <c r="O151" i="3"/>
  <c r="O152" i="3"/>
  <c r="O153" i="3"/>
  <c r="O154" i="3"/>
  <c r="O155" i="3"/>
  <c r="O156" i="3"/>
  <c r="O157" i="3"/>
  <c r="O158" i="3"/>
  <c r="O159" i="3"/>
  <c r="O160" i="3"/>
  <c r="O161" i="3"/>
  <c r="O162" i="3"/>
  <c r="O163" i="3"/>
  <c r="O164" i="3"/>
  <c r="O165" i="3"/>
  <c r="O166" i="3"/>
  <c r="O167" i="3"/>
  <c r="O168" i="3"/>
  <c r="O169" i="3"/>
  <c r="O170" i="3"/>
  <c r="O171" i="3"/>
  <c r="O172" i="3"/>
  <c r="O173" i="3"/>
  <c r="O174" i="3"/>
  <c r="O175" i="3"/>
  <c r="O176" i="3"/>
  <c r="O177" i="3"/>
  <c r="O178" i="3"/>
  <c r="O179" i="3"/>
  <c r="O180" i="3"/>
  <c r="O181" i="3"/>
  <c r="O182" i="3"/>
  <c r="O183" i="3"/>
  <c r="O184" i="3"/>
  <c r="O185" i="3"/>
  <c r="O186" i="3"/>
  <c r="O187" i="3"/>
  <c r="O188" i="3"/>
  <c r="O189" i="3"/>
  <c r="O190" i="3"/>
  <c r="O191" i="3"/>
  <c r="O192" i="3"/>
  <c r="O193" i="3"/>
  <c r="O194" i="3"/>
  <c r="O195" i="3"/>
  <c r="O196" i="3"/>
  <c r="O197" i="3"/>
  <c r="O198" i="3"/>
  <c r="O199" i="3"/>
  <c r="O200" i="3"/>
  <c r="N6" i="3"/>
  <c r="N7" i="3"/>
  <c r="N8" i="3"/>
  <c r="N9" i="3"/>
  <c r="N10" i="3"/>
  <c r="N11" i="3"/>
  <c r="N12" i="3"/>
  <c r="N13" i="3"/>
  <c r="N14" i="3"/>
  <c r="N15" i="3"/>
  <c r="N16" i="3"/>
  <c r="N17" i="3"/>
  <c r="N18" i="3"/>
  <c r="N19" i="3"/>
  <c r="N20" i="3"/>
  <c r="N21" i="3"/>
  <c r="N22" i="3"/>
  <c r="N23" i="3"/>
  <c r="N24" i="3"/>
  <c r="N25" i="3"/>
  <c r="N26" i="3"/>
  <c r="N27" i="3"/>
  <c r="N28" i="3"/>
  <c r="N29" i="3"/>
  <c r="N30" i="3"/>
  <c r="N31" i="3"/>
  <c r="N32" i="3"/>
  <c r="N33" i="3"/>
  <c r="N34" i="3"/>
  <c r="N35" i="3"/>
  <c r="N36" i="3"/>
  <c r="N37" i="3"/>
  <c r="N38" i="3"/>
  <c r="N39" i="3"/>
  <c r="N40" i="3"/>
  <c r="N41" i="3"/>
  <c r="N42" i="3"/>
  <c r="N43" i="3"/>
  <c r="N44" i="3"/>
  <c r="N45" i="3"/>
  <c r="N46" i="3"/>
  <c r="N47" i="3"/>
  <c r="N48" i="3"/>
  <c r="N49" i="3"/>
  <c r="N50" i="3"/>
  <c r="N51" i="3"/>
  <c r="N52" i="3"/>
  <c r="N53" i="3"/>
  <c r="N54" i="3"/>
  <c r="N55" i="3"/>
  <c r="N56" i="3"/>
  <c r="N57" i="3"/>
  <c r="N58" i="3"/>
  <c r="N59" i="3"/>
  <c r="N60" i="3"/>
  <c r="N61" i="3"/>
  <c r="N62" i="3"/>
  <c r="N63" i="3"/>
  <c r="N64" i="3"/>
  <c r="N65" i="3"/>
  <c r="N66" i="3"/>
  <c r="N67" i="3"/>
  <c r="N68" i="3"/>
  <c r="N69" i="3"/>
  <c r="N70" i="3"/>
  <c r="N71" i="3"/>
  <c r="N72" i="3"/>
  <c r="N73" i="3"/>
  <c r="N74" i="3"/>
  <c r="N75" i="3"/>
  <c r="N76" i="3"/>
  <c r="N77" i="3"/>
  <c r="N78" i="3"/>
  <c r="N79" i="3"/>
  <c r="N80" i="3"/>
  <c r="N81" i="3"/>
  <c r="N82" i="3"/>
  <c r="N83" i="3"/>
  <c r="N84" i="3"/>
  <c r="N85" i="3"/>
  <c r="N86" i="3"/>
  <c r="N87" i="3"/>
  <c r="N88" i="3"/>
  <c r="N89" i="3"/>
  <c r="N90" i="3"/>
  <c r="N91" i="3"/>
  <c r="N92" i="3"/>
  <c r="N93" i="3"/>
  <c r="N94" i="3"/>
  <c r="N95" i="3"/>
  <c r="N96" i="3"/>
  <c r="N97" i="3"/>
  <c r="N98" i="3"/>
  <c r="N99" i="3"/>
  <c r="N100" i="3"/>
  <c r="N101" i="3"/>
  <c r="N102" i="3"/>
  <c r="N103" i="3"/>
  <c r="N104" i="3"/>
  <c r="N105" i="3"/>
  <c r="N106" i="3"/>
  <c r="N107" i="3"/>
  <c r="N108" i="3"/>
  <c r="N109" i="3"/>
  <c r="N110" i="3"/>
  <c r="N111" i="3"/>
  <c r="N112" i="3"/>
  <c r="N113" i="3"/>
  <c r="N114" i="3"/>
  <c r="N115" i="3"/>
  <c r="N116" i="3"/>
  <c r="N117" i="3"/>
  <c r="N118" i="3"/>
  <c r="N119" i="3"/>
  <c r="N120" i="3"/>
  <c r="N121" i="3"/>
  <c r="N122" i="3"/>
  <c r="N123" i="3"/>
  <c r="N124" i="3"/>
  <c r="N125" i="3"/>
  <c r="N126" i="3"/>
  <c r="N127" i="3"/>
  <c r="N128" i="3"/>
  <c r="N129" i="3"/>
  <c r="N130" i="3"/>
  <c r="N131" i="3"/>
  <c r="N132" i="3"/>
  <c r="N133" i="3"/>
  <c r="N134" i="3"/>
  <c r="N135" i="3"/>
  <c r="N136" i="3"/>
  <c r="N137" i="3"/>
  <c r="N138" i="3"/>
  <c r="N139" i="3"/>
  <c r="N140" i="3"/>
  <c r="N141" i="3"/>
  <c r="N142" i="3"/>
  <c r="N143" i="3"/>
  <c r="N144" i="3"/>
  <c r="N145" i="3"/>
  <c r="N146" i="3"/>
  <c r="N147" i="3"/>
  <c r="N148" i="3"/>
  <c r="N149" i="3"/>
  <c r="N150" i="3"/>
  <c r="N151" i="3"/>
  <c r="N152" i="3"/>
  <c r="N153" i="3"/>
  <c r="N154" i="3"/>
  <c r="N155" i="3"/>
  <c r="N156" i="3"/>
  <c r="N157" i="3"/>
  <c r="N158" i="3"/>
  <c r="N159" i="3"/>
  <c r="N160" i="3"/>
  <c r="N161" i="3"/>
  <c r="N162" i="3"/>
  <c r="N163" i="3"/>
  <c r="N164" i="3"/>
  <c r="N165" i="3"/>
  <c r="N166" i="3"/>
  <c r="N167" i="3"/>
  <c r="N168" i="3"/>
  <c r="N169" i="3"/>
  <c r="N170" i="3"/>
  <c r="N171" i="3"/>
  <c r="N172" i="3"/>
  <c r="N173" i="3"/>
  <c r="N174" i="3"/>
  <c r="N175" i="3"/>
  <c r="N176" i="3"/>
  <c r="N177" i="3"/>
  <c r="N178" i="3"/>
  <c r="N179" i="3"/>
  <c r="N180" i="3"/>
  <c r="N181" i="3"/>
  <c r="N182" i="3"/>
  <c r="N183" i="3"/>
  <c r="N184" i="3"/>
  <c r="N185" i="3"/>
  <c r="N186" i="3"/>
  <c r="N187" i="3"/>
  <c r="N188" i="3"/>
  <c r="N189" i="3"/>
  <c r="N190" i="3"/>
  <c r="N191" i="3"/>
  <c r="N192" i="3"/>
  <c r="N193" i="3"/>
  <c r="N194" i="3"/>
  <c r="N195" i="3"/>
  <c r="N196" i="3"/>
  <c r="N197" i="3"/>
  <c r="N198" i="3"/>
  <c r="N199" i="3"/>
  <c r="N200"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101" i="3"/>
  <c r="M102" i="3"/>
  <c r="M103" i="3"/>
  <c r="M104" i="3"/>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M197" i="3"/>
  <c r="M198" i="3"/>
  <c r="M199" i="3"/>
  <c r="M200" i="3"/>
  <c r="H5" i="3" l="1"/>
  <c r="I5" i="3" s="1"/>
  <c r="AG5" i="3"/>
  <c r="H4" i="3"/>
  <c r="AG4" i="3"/>
  <c r="I4" i="3"/>
  <c r="G26" i="3"/>
  <c r="AG26" i="3" s="1"/>
  <c r="G78" i="3"/>
  <c r="G45" i="3"/>
  <c r="G193" i="3"/>
  <c r="AG193" i="3" s="1"/>
  <c r="G85" i="3"/>
  <c r="AG85" i="3" s="1"/>
  <c r="G117" i="3"/>
  <c r="AG117" i="3" s="1"/>
  <c r="G173" i="3"/>
  <c r="AG173" i="3" s="1"/>
  <c r="G84" i="3"/>
  <c r="AG84" i="3" s="1"/>
  <c r="G12" i="3"/>
  <c r="AG12" i="3" s="1"/>
  <c r="G42" i="3"/>
  <c r="AG42" i="3" s="1"/>
  <c r="G191" i="3"/>
  <c r="AG191" i="3" s="1"/>
  <c r="G100" i="3"/>
  <c r="AG100" i="3" s="1"/>
  <c r="G11" i="3"/>
  <c r="AG11" i="3" s="1"/>
  <c r="G74" i="3"/>
  <c r="AG74" i="3" s="1"/>
  <c r="G99" i="3"/>
  <c r="AG99" i="3" s="1"/>
  <c r="G8" i="3"/>
  <c r="AG8" i="3" s="1"/>
  <c r="G70" i="3"/>
  <c r="AG70" i="3" s="1"/>
  <c r="G151" i="3"/>
  <c r="AG151" i="3" s="1"/>
  <c r="G79" i="3"/>
  <c r="AG79" i="3" s="1"/>
  <c r="G25" i="3"/>
  <c r="AG25" i="3" s="1"/>
  <c r="G105" i="3"/>
  <c r="AG105" i="3" s="1"/>
  <c r="G69" i="3"/>
  <c r="AG69" i="3" s="1"/>
  <c r="G164" i="3"/>
  <c r="AG164" i="3" s="1"/>
  <c r="G111" i="3"/>
  <c r="AG111" i="3" s="1"/>
  <c r="G56" i="3"/>
  <c r="AG56" i="3" s="1"/>
  <c r="G3" i="3"/>
  <c r="AG3" i="3" s="1"/>
  <c r="G22" i="3"/>
  <c r="AG22" i="3" s="1"/>
  <c r="G181" i="3"/>
  <c r="AG181" i="3" s="1"/>
  <c r="G127" i="3"/>
  <c r="AG127" i="3" s="1"/>
  <c r="G91" i="3"/>
  <c r="AG91" i="3" s="1"/>
  <c r="G37" i="3"/>
  <c r="AG37" i="3" s="1"/>
  <c r="G165" i="3"/>
  <c r="AG165" i="3" s="1"/>
  <c r="G57" i="3"/>
  <c r="AG57" i="3" s="1"/>
  <c r="G161" i="3"/>
  <c r="AG161" i="3" s="1"/>
  <c r="G162" i="3"/>
  <c r="AG162" i="3" s="1"/>
  <c r="G103" i="3"/>
  <c r="AG103" i="3" s="1"/>
  <c r="G189" i="3"/>
  <c r="AG189" i="3" s="1"/>
  <c r="G9" i="3"/>
  <c r="AG9" i="3" s="1"/>
  <c r="G137" i="3"/>
  <c r="AG137" i="3" s="1"/>
  <c r="G29" i="3"/>
  <c r="AG29" i="3" s="1"/>
  <c r="G136" i="3"/>
  <c r="AG136" i="3" s="1"/>
  <c r="G47" i="3"/>
  <c r="AG47" i="3" s="1"/>
  <c r="G146" i="3"/>
  <c r="AG146" i="3" s="1"/>
  <c r="G38" i="3"/>
  <c r="AG38" i="3" s="1"/>
  <c r="G171" i="3"/>
  <c r="AG171" i="3" s="1"/>
  <c r="G116" i="3"/>
  <c r="AG116" i="3" s="1"/>
  <c r="G27" i="3"/>
  <c r="AG27" i="3" s="1"/>
  <c r="G106" i="3"/>
  <c r="AG106" i="3" s="1"/>
  <c r="G187" i="3"/>
  <c r="AG187" i="3" s="1"/>
  <c r="G115" i="3"/>
  <c r="AG115" i="3" s="1"/>
  <c r="G43" i="3"/>
  <c r="AG43" i="3" s="1"/>
  <c r="G200" i="3"/>
  <c r="AG200" i="3" s="1"/>
  <c r="G147" i="3"/>
  <c r="AG147" i="3" s="1"/>
  <c r="G92" i="3"/>
  <c r="AG92" i="3" s="1"/>
  <c r="G20" i="3"/>
  <c r="AG20" i="3" s="1"/>
  <c r="G130" i="3"/>
  <c r="AG130" i="3" s="1"/>
  <c r="G94" i="3"/>
  <c r="AG94" i="3" s="1"/>
  <c r="G163" i="3"/>
  <c r="AG163" i="3" s="1"/>
  <c r="G109" i="3"/>
  <c r="AG109" i="3" s="1"/>
  <c r="G55" i="3"/>
  <c r="AG55" i="3" s="1"/>
  <c r="G93" i="3"/>
  <c r="AG93" i="3" s="1"/>
  <c r="G21" i="3"/>
  <c r="AG21" i="3" s="1"/>
  <c r="G180" i="3"/>
  <c r="AG180" i="3" s="1"/>
  <c r="G125" i="3"/>
  <c r="AG125" i="3" s="1"/>
  <c r="G89" i="3"/>
  <c r="AG89" i="3" s="1"/>
  <c r="G53" i="3"/>
  <c r="AG53" i="3" s="1"/>
  <c r="G17" i="3"/>
  <c r="AG17" i="3" s="1"/>
  <c r="G126" i="3"/>
  <c r="AG126" i="3" s="1"/>
  <c r="G54" i="3"/>
  <c r="AG54" i="3" s="1"/>
  <c r="G196" i="3"/>
  <c r="AG196" i="3" s="1"/>
  <c r="G160" i="3"/>
  <c r="AG160" i="3" s="1"/>
  <c r="G124" i="3"/>
  <c r="AG124" i="3" s="1"/>
  <c r="G88" i="3"/>
  <c r="AG88" i="3" s="1"/>
  <c r="G52" i="3"/>
  <c r="AG52" i="3" s="1"/>
  <c r="G16" i="3"/>
  <c r="AG16" i="3" s="1"/>
  <c r="G158" i="3"/>
  <c r="AG158" i="3" s="1"/>
  <c r="G14" i="3"/>
  <c r="AG14" i="3" s="1"/>
  <c r="G121" i="3"/>
  <c r="AG121" i="3" s="1"/>
  <c r="G49" i="3"/>
  <c r="AG49" i="3" s="1"/>
  <c r="G81" i="3"/>
  <c r="AG81" i="3" s="1"/>
  <c r="G156" i="3"/>
  <c r="AG156" i="3" s="1"/>
  <c r="G65" i="3"/>
  <c r="AG65" i="3" s="1"/>
  <c r="G150" i="3"/>
  <c r="AG150" i="3" s="1"/>
  <c r="G6" i="3"/>
  <c r="AG6" i="3" s="1"/>
  <c r="G172" i="3"/>
  <c r="AG172" i="3" s="1"/>
  <c r="G64" i="3"/>
  <c r="AG64" i="3" s="1"/>
  <c r="G152" i="3"/>
  <c r="AG152" i="3" s="1"/>
  <c r="G63" i="3"/>
  <c r="AG63" i="3" s="1"/>
  <c r="G178" i="3"/>
  <c r="AG178" i="3" s="1"/>
  <c r="G34" i="3"/>
  <c r="AG34" i="3" s="1"/>
  <c r="G169" i="3"/>
  <c r="AG169" i="3" s="1"/>
  <c r="G97" i="3"/>
  <c r="AG97" i="3" s="1"/>
  <c r="G7" i="3"/>
  <c r="AG7" i="3" s="1"/>
  <c r="G183" i="3"/>
  <c r="AG183" i="3" s="1"/>
  <c r="G128" i="3"/>
  <c r="AG128" i="3" s="1"/>
  <c r="G75" i="3"/>
  <c r="AG75" i="3" s="1"/>
  <c r="G39" i="3"/>
  <c r="AG39" i="3" s="1"/>
  <c r="G166" i="3"/>
  <c r="AG166" i="3" s="1"/>
  <c r="G58" i="3"/>
  <c r="AG58" i="3" s="1"/>
  <c r="G199" i="3"/>
  <c r="AG199" i="3" s="1"/>
  <c r="G145" i="3"/>
  <c r="AG145" i="3" s="1"/>
  <c r="G73" i="3"/>
  <c r="AG73" i="3" s="1"/>
  <c r="G19" i="3"/>
  <c r="AG19" i="3" s="1"/>
  <c r="G129" i="3"/>
  <c r="AG129" i="3" s="1"/>
  <c r="G197" i="3"/>
  <c r="AG197" i="3" s="1"/>
  <c r="G144" i="3"/>
  <c r="AG144" i="3" s="1"/>
  <c r="G108" i="3"/>
  <c r="AG108" i="3" s="1"/>
  <c r="G72" i="3"/>
  <c r="AG72" i="3" s="1"/>
  <c r="G36" i="3"/>
  <c r="AG36" i="3" s="1"/>
  <c r="G198" i="3"/>
  <c r="AG198" i="3" s="1"/>
  <c r="G90" i="3"/>
  <c r="AG90" i="3" s="1"/>
  <c r="G18" i="3"/>
  <c r="AG18" i="3" s="1"/>
  <c r="G179" i="3"/>
  <c r="AG179" i="3" s="1"/>
  <c r="G143" i="3"/>
  <c r="AG143" i="3" s="1"/>
  <c r="G107" i="3"/>
  <c r="AG107" i="3" s="1"/>
  <c r="G71" i="3"/>
  <c r="AG71" i="3" s="1"/>
  <c r="G35" i="3"/>
  <c r="AG35" i="3" s="1"/>
  <c r="G194" i="3"/>
  <c r="AG194" i="3" s="1"/>
  <c r="G122" i="3"/>
  <c r="AG122" i="3" s="1"/>
  <c r="G86" i="3"/>
  <c r="AG86" i="3" s="1"/>
  <c r="G50" i="3"/>
  <c r="AG50" i="3" s="1"/>
  <c r="G195" i="3"/>
  <c r="AG195" i="3" s="1"/>
  <c r="G176" i="3"/>
  <c r="AG176" i="3" s="1"/>
  <c r="G159" i="3"/>
  <c r="AG159" i="3" s="1"/>
  <c r="G140" i="3"/>
  <c r="AG140" i="3" s="1"/>
  <c r="G123" i="3"/>
  <c r="AG123" i="3" s="1"/>
  <c r="G104" i="3"/>
  <c r="AG104" i="3" s="1"/>
  <c r="G87" i="3"/>
  <c r="AG87" i="3" s="1"/>
  <c r="G68" i="3"/>
  <c r="AG68" i="3" s="1"/>
  <c r="G51" i="3"/>
  <c r="AG51" i="3" s="1"/>
  <c r="G32" i="3"/>
  <c r="AG32" i="3" s="1"/>
  <c r="G15" i="3"/>
  <c r="AG15" i="3" s="1"/>
  <c r="G190" i="3"/>
  <c r="AG190" i="3" s="1"/>
  <c r="G154" i="3"/>
  <c r="AG154" i="3" s="1"/>
  <c r="G118" i="3"/>
  <c r="AG118" i="3" s="1"/>
  <c r="G82" i="3"/>
  <c r="AG82" i="3" s="1"/>
  <c r="G46" i="3"/>
  <c r="AG46" i="3" s="1"/>
  <c r="G10" i="3"/>
  <c r="AG10" i="3" s="1"/>
  <c r="G175" i="3"/>
  <c r="AG175" i="3" s="1"/>
  <c r="G13" i="3"/>
  <c r="AG13" i="3" s="1"/>
  <c r="G114" i="3"/>
  <c r="AG114" i="3" s="1"/>
  <c r="G157" i="3"/>
  <c r="AG157" i="3" s="1"/>
  <c r="G31" i="3"/>
  <c r="AG31" i="3" s="1"/>
  <c r="G101" i="3"/>
  <c r="AG101" i="3" s="1"/>
  <c r="G186" i="3"/>
  <c r="AG186" i="3" s="1"/>
  <c r="G119" i="3"/>
  <c r="AG119" i="3" s="1"/>
  <c r="G182" i="3"/>
  <c r="AG182" i="3" s="1"/>
  <c r="G80" i="3"/>
  <c r="AG80" i="3" s="1"/>
  <c r="G141" i="3"/>
  <c r="AG141" i="3" s="1"/>
  <c r="G139" i="3"/>
  <c r="AG139" i="3" s="1"/>
  <c r="G67" i="3"/>
  <c r="AG67" i="3" s="1"/>
  <c r="G153" i="3"/>
  <c r="AG153" i="3" s="1"/>
  <c r="G192" i="3"/>
  <c r="AG192" i="3" s="1"/>
  <c r="G120" i="3"/>
  <c r="AG120" i="3" s="1"/>
  <c r="G48" i="3"/>
  <c r="AG48" i="3" s="1"/>
  <c r="G155" i="3"/>
  <c r="AG155" i="3" s="1"/>
  <c r="G83" i="3"/>
  <c r="AG83" i="3" s="1"/>
  <c r="G28" i="3"/>
  <c r="AG28" i="3" s="1"/>
  <c r="G110" i="3"/>
  <c r="AG110" i="3" s="1"/>
  <c r="G188" i="3"/>
  <c r="AG188" i="3" s="1"/>
  <c r="G135" i="3"/>
  <c r="AG135" i="3" s="1"/>
  <c r="G44" i="3"/>
  <c r="AG44" i="3" s="1"/>
  <c r="G142" i="3"/>
  <c r="AG142" i="3" s="1"/>
  <c r="G133" i="3"/>
  <c r="AG133" i="3" s="1"/>
  <c r="G61" i="3"/>
  <c r="AG61" i="3" s="1"/>
  <c r="G177" i="3"/>
  <c r="AG177" i="3" s="1"/>
  <c r="G33" i="3"/>
  <c r="AG33" i="3" s="1"/>
  <c r="G185" i="3"/>
  <c r="AG185" i="3" s="1"/>
  <c r="G168" i="3"/>
  <c r="AG168" i="3" s="1"/>
  <c r="G149" i="3"/>
  <c r="AG149" i="3" s="1"/>
  <c r="G132" i="3"/>
  <c r="AG132" i="3" s="1"/>
  <c r="G113" i="3"/>
  <c r="AG113" i="3" s="1"/>
  <c r="G96" i="3"/>
  <c r="AG96" i="3" s="1"/>
  <c r="G77" i="3"/>
  <c r="AG77" i="3" s="1"/>
  <c r="G60" i="3"/>
  <c r="AG60" i="3" s="1"/>
  <c r="G41" i="3"/>
  <c r="AG41" i="3" s="1"/>
  <c r="G24" i="3"/>
  <c r="AG24" i="3" s="1"/>
  <c r="G174" i="3"/>
  <c r="AG174" i="3" s="1"/>
  <c r="G138" i="3"/>
  <c r="AG138" i="3" s="1"/>
  <c r="G102" i="3"/>
  <c r="AG102" i="3" s="1"/>
  <c r="G66" i="3"/>
  <c r="AG66" i="3" s="1"/>
  <c r="G30" i="3"/>
  <c r="AG30" i="3" s="1"/>
  <c r="G184" i="3"/>
  <c r="AG184" i="3" s="1"/>
  <c r="G167" i="3"/>
  <c r="AG167" i="3" s="1"/>
  <c r="G148" i="3"/>
  <c r="AG148" i="3" s="1"/>
  <c r="G131" i="3"/>
  <c r="AG131" i="3" s="1"/>
  <c r="G112" i="3"/>
  <c r="AG112" i="3" s="1"/>
  <c r="G95" i="3"/>
  <c r="AG95" i="3" s="1"/>
  <c r="G76" i="3"/>
  <c r="AG76" i="3" s="1"/>
  <c r="G59" i="3"/>
  <c r="AG59" i="3" s="1"/>
  <c r="G40" i="3"/>
  <c r="AG40" i="3" s="1"/>
  <c r="G23" i="3"/>
  <c r="AG23" i="3" s="1"/>
  <c r="G170" i="3"/>
  <c r="AG170" i="3" s="1"/>
  <c r="G134" i="3"/>
  <c r="AG134" i="3" s="1"/>
  <c r="G98" i="3"/>
  <c r="AG98" i="3" s="1"/>
  <c r="G62" i="3"/>
  <c r="AG62" i="3" s="1"/>
  <c r="H78" i="3" l="1"/>
  <c r="AG78" i="3"/>
  <c r="H2" i="3"/>
  <c r="I2" i="3" s="1"/>
  <c r="AG2" i="3"/>
  <c r="H45" i="3"/>
  <c r="AG45" i="3"/>
  <c r="AA4" i="3"/>
  <c r="Y4" i="3"/>
  <c r="AA5" i="3"/>
  <c r="Y5" i="3"/>
  <c r="I45" i="3"/>
  <c r="I78" i="3"/>
  <c r="L4" i="3"/>
  <c r="D4" i="3" s="1"/>
  <c r="L5" i="3"/>
  <c r="D5" i="3" s="1"/>
  <c r="H68" i="3"/>
  <c r="H116" i="3"/>
  <c r="H41" i="3"/>
  <c r="H13" i="3"/>
  <c r="H94" i="3"/>
  <c r="H142" i="3"/>
  <c r="H130" i="3"/>
  <c r="H139" i="3"/>
  <c r="H34" i="3"/>
  <c r="H40" i="3"/>
  <c r="H185" i="3"/>
  <c r="H76" i="3"/>
  <c r="H177" i="3"/>
  <c r="H120" i="3"/>
  <c r="H157" i="3"/>
  <c r="H51" i="3"/>
  <c r="H194" i="3"/>
  <c r="H144" i="3"/>
  <c r="H183" i="3"/>
  <c r="H65" i="3"/>
  <c r="H196" i="3"/>
  <c r="H109" i="3"/>
  <c r="H27" i="3"/>
  <c r="H162" i="3"/>
  <c r="H164" i="3"/>
  <c r="H191" i="3"/>
  <c r="H197" i="3"/>
  <c r="H69" i="3"/>
  <c r="H87" i="3"/>
  <c r="H171" i="3"/>
  <c r="H60" i="3"/>
  <c r="H19" i="3"/>
  <c r="H17" i="3"/>
  <c r="H62" i="3"/>
  <c r="H73" i="3"/>
  <c r="H37" i="3"/>
  <c r="H167" i="3"/>
  <c r="H96" i="3"/>
  <c r="H135" i="3"/>
  <c r="H141" i="3"/>
  <c r="H46" i="3"/>
  <c r="H140" i="3"/>
  <c r="H179" i="3"/>
  <c r="H145" i="3"/>
  <c r="H178" i="3"/>
  <c r="H14" i="3"/>
  <c r="H89" i="3"/>
  <c r="H92" i="3"/>
  <c r="H47" i="3"/>
  <c r="H91" i="3"/>
  <c r="H151" i="3"/>
  <c r="H117" i="3"/>
  <c r="H61" i="3"/>
  <c r="H163" i="3"/>
  <c r="H153" i="3"/>
  <c r="H126" i="3"/>
  <c r="H175" i="3"/>
  <c r="H165" i="3"/>
  <c r="H44" i="3"/>
  <c r="H53" i="3"/>
  <c r="H173" i="3"/>
  <c r="H113" i="3"/>
  <c r="H188" i="3"/>
  <c r="H80" i="3"/>
  <c r="H82" i="3"/>
  <c r="H159" i="3"/>
  <c r="H18" i="3"/>
  <c r="H199" i="3"/>
  <c r="H63" i="3"/>
  <c r="H158" i="3"/>
  <c r="H125" i="3"/>
  <c r="H147" i="3"/>
  <c r="H136" i="3"/>
  <c r="H127" i="3"/>
  <c r="H70" i="3"/>
  <c r="H85" i="3"/>
  <c r="H24" i="3"/>
  <c r="H35" i="3"/>
  <c r="H161" i="3"/>
  <c r="H71" i="3"/>
  <c r="H105" i="3"/>
  <c r="H104" i="3"/>
  <c r="H38" i="3"/>
  <c r="H77" i="3"/>
  <c r="H121" i="3"/>
  <c r="H20" i="3"/>
  <c r="H98" i="3"/>
  <c r="H170" i="3"/>
  <c r="H30" i="3"/>
  <c r="H132" i="3"/>
  <c r="H110" i="3"/>
  <c r="H182" i="3"/>
  <c r="H118" i="3"/>
  <c r="H176" i="3"/>
  <c r="H90" i="3"/>
  <c r="H58" i="3"/>
  <c r="H152" i="3"/>
  <c r="H16" i="3"/>
  <c r="H180" i="3"/>
  <c r="H200" i="3"/>
  <c r="H29" i="3"/>
  <c r="H181" i="3"/>
  <c r="H8" i="3"/>
  <c r="H193" i="3"/>
  <c r="H192" i="3"/>
  <c r="H7" i="3"/>
  <c r="H42" i="3"/>
  <c r="H129" i="3"/>
  <c r="H57" i="3"/>
  <c r="H107" i="3"/>
  <c r="H84" i="3"/>
  <c r="H123" i="3"/>
  <c r="H146" i="3"/>
  <c r="H134" i="3"/>
  <c r="H66" i="3"/>
  <c r="H149" i="3"/>
  <c r="H28" i="3"/>
  <c r="H119" i="3"/>
  <c r="H154" i="3"/>
  <c r="H195" i="3"/>
  <c r="H198" i="3"/>
  <c r="H166" i="3"/>
  <c r="H64" i="3"/>
  <c r="H52" i="3"/>
  <c r="H21" i="3"/>
  <c r="H43" i="3"/>
  <c r="H137" i="3"/>
  <c r="H22" i="3"/>
  <c r="H99" i="3"/>
  <c r="H26" i="3"/>
  <c r="H114" i="3"/>
  <c r="H54" i="3"/>
  <c r="H133" i="3"/>
  <c r="H81" i="3"/>
  <c r="H12" i="3"/>
  <c r="H67" i="3"/>
  <c r="H49" i="3"/>
  <c r="H148" i="3"/>
  <c r="H10" i="3"/>
  <c r="H79" i="3"/>
  <c r="H184" i="3"/>
  <c r="H23" i="3"/>
  <c r="H102" i="3"/>
  <c r="H168" i="3"/>
  <c r="H83" i="3"/>
  <c r="H186" i="3"/>
  <c r="H190" i="3"/>
  <c r="H50" i="3"/>
  <c r="H36" i="3"/>
  <c r="H39" i="3"/>
  <c r="H172" i="3"/>
  <c r="H88" i="3"/>
  <c r="H93" i="3"/>
  <c r="H115" i="3"/>
  <c r="H9" i="3"/>
  <c r="H3" i="3"/>
  <c r="H74" i="3"/>
  <c r="H15" i="3"/>
  <c r="H86" i="3"/>
  <c r="H72" i="3"/>
  <c r="H75" i="3"/>
  <c r="H6" i="3"/>
  <c r="H124" i="3"/>
  <c r="H187" i="3"/>
  <c r="H189" i="3"/>
  <c r="H56" i="3"/>
  <c r="H11" i="3"/>
  <c r="H95" i="3"/>
  <c r="H156" i="3"/>
  <c r="H112" i="3"/>
  <c r="H97" i="3"/>
  <c r="H131" i="3"/>
  <c r="H169" i="3"/>
  <c r="H25" i="3"/>
  <c r="H143" i="3"/>
  <c r="H138" i="3"/>
  <c r="H155" i="3"/>
  <c r="H101" i="3"/>
  <c r="H59" i="3"/>
  <c r="H174" i="3"/>
  <c r="H33" i="3"/>
  <c r="H48" i="3"/>
  <c r="H31" i="3"/>
  <c r="H32" i="3"/>
  <c r="H122" i="3"/>
  <c r="H108" i="3"/>
  <c r="H128" i="3"/>
  <c r="H150" i="3"/>
  <c r="H160" i="3"/>
  <c r="H55" i="3"/>
  <c r="H106" i="3"/>
  <c r="H103" i="3"/>
  <c r="H111" i="3"/>
  <c r="H100" i="3"/>
  <c r="J2" i="3" l="1"/>
  <c r="K2" i="3" s="1"/>
  <c r="AE2" i="3" s="1"/>
  <c r="AA2" i="3"/>
  <c r="Y2" i="3"/>
  <c r="AA78" i="3"/>
  <c r="Y78" i="3"/>
  <c r="AA45" i="3"/>
  <c r="Y45" i="3"/>
  <c r="I54" i="3"/>
  <c r="I162" i="3"/>
  <c r="I42" i="3"/>
  <c r="I73" i="3"/>
  <c r="I165" i="3"/>
  <c r="I150" i="3"/>
  <c r="I138" i="3"/>
  <c r="I187" i="3"/>
  <c r="I93" i="3"/>
  <c r="I184" i="3"/>
  <c r="I99" i="3"/>
  <c r="I28" i="3"/>
  <c r="I192" i="3"/>
  <c r="I118" i="3"/>
  <c r="I105" i="3"/>
  <c r="I63" i="3"/>
  <c r="I175" i="3"/>
  <c r="I178" i="3"/>
  <c r="I17" i="3"/>
  <c r="I196" i="3"/>
  <c r="I34" i="3"/>
  <c r="I106" i="3"/>
  <c r="I195" i="3"/>
  <c r="I53" i="3"/>
  <c r="I114" i="3"/>
  <c r="I27" i="3"/>
  <c r="I155" i="3"/>
  <c r="I26" i="3"/>
  <c r="I158" i="3"/>
  <c r="I109" i="3"/>
  <c r="I79" i="3"/>
  <c r="I145" i="3"/>
  <c r="I18" i="3"/>
  <c r="I129" i="3"/>
  <c r="I76" i="3"/>
  <c r="I9" i="3"/>
  <c r="I185" i="3"/>
  <c r="I160" i="3"/>
  <c r="I23" i="3"/>
  <c r="I104" i="3"/>
  <c r="I40" i="3"/>
  <c r="L2" i="3"/>
  <c r="D2" i="3" s="1"/>
  <c r="I149" i="3"/>
  <c r="I71" i="3"/>
  <c r="I65" i="3"/>
  <c r="I25" i="3"/>
  <c r="I10" i="3"/>
  <c r="I110" i="3"/>
  <c r="I161" i="3"/>
  <c r="I153" i="3"/>
  <c r="I39" i="3"/>
  <c r="I134" i="3"/>
  <c r="I132" i="3"/>
  <c r="I35" i="3"/>
  <c r="I159" i="3"/>
  <c r="I163" i="3"/>
  <c r="I140" i="3"/>
  <c r="I171" i="3"/>
  <c r="I144" i="3"/>
  <c r="I142" i="3"/>
  <c r="I168" i="3"/>
  <c r="I147" i="3"/>
  <c r="I56" i="3"/>
  <c r="I125" i="3"/>
  <c r="I44" i="3"/>
  <c r="I172" i="3"/>
  <c r="I8" i="3"/>
  <c r="I60" i="3"/>
  <c r="I169" i="3"/>
  <c r="I181" i="3"/>
  <c r="I32" i="3"/>
  <c r="I75" i="3"/>
  <c r="I49" i="3"/>
  <c r="I146" i="3"/>
  <c r="I29" i="3"/>
  <c r="I30" i="3"/>
  <c r="I24" i="3"/>
  <c r="I82" i="3"/>
  <c r="I61" i="3"/>
  <c r="I46" i="3"/>
  <c r="I87" i="3"/>
  <c r="I194" i="3"/>
  <c r="I94" i="3"/>
  <c r="I3" i="3"/>
  <c r="AE3" i="3" s="1"/>
  <c r="I77" i="3"/>
  <c r="I55" i="3"/>
  <c r="I90" i="3"/>
  <c r="I189" i="3"/>
  <c r="I176" i="3"/>
  <c r="I183" i="3"/>
  <c r="I43" i="3"/>
  <c r="I131" i="3"/>
  <c r="I36" i="3"/>
  <c r="I21" i="3"/>
  <c r="I31" i="3"/>
  <c r="I97" i="3"/>
  <c r="I72" i="3"/>
  <c r="I50" i="3"/>
  <c r="I67" i="3"/>
  <c r="I52" i="3"/>
  <c r="I123" i="3"/>
  <c r="I200" i="3"/>
  <c r="I170" i="3"/>
  <c r="I85" i="3"/>
  <c r="I80" i="3"/>
  <c r="I117" i="3"/>
  <c r="I141" i="3"/>
  <c r="I69" i="3"/>
  <c r="I51" i="3"/>
  <c r="I13" i="3"/>
  <c r="I11" i="3"/>
  <c r="I58" i="3"/>
  <c r="I37" i="3"/>
  <c r="I154" i="3"/>
  <c r="L45" i="3"/>
  <c r="D45" i="3" s="1"/>
  <c r="I115" i="3"/>
  <c r="I7" i="3"/>
  <c r="I14" i="3"/>
  <c r="I128" i="3"/>
  <c r="I88" i="3"/>
  <c r="I193" i="3"/>
  <c r="I199" i="3"/>
  <c r="I139" i="3"/>
  <c r="I124" i="3"/>
  <c r="I66" i="3"/>
  <c r="I179" i="3"/>
  <c r="I122" i="3"/>
  <c r="I100" i="3"/>
  <c r="I190" i="3"/>
  <c r="I64" i="3"/>
  <c r="I84" i="3"/>
  <c r="I180" i="3"/>
  <c r="I98" i="3"/>
  <c r="I70" i="3"/>
  <c r="I188" i="3"/>
  <c r="I151" i="3"/>
  <c r="I135" i="3"/>
  <c r="I197" i="3"/>
  <c r="I157" i="3"/>
  <c r="I41" i="3"/>
  <c r="I59" i="3"/>
  <c r="L78" i="3"/>
  <c r="D78" i="3" s="1"/>
  <c r="I102" i="3"/>
  <c r="I38" i="3"/>
  <c r="I89" i="3"/>
  <c r="I119" i="3"/>
  <c r="I62" i="3"/>
  <c r="I143" i="3"/>
  <c r="I22" i="3"/>
  <c r="I182" i="3"/>
  <c r="I126" i="3"/>
  <c r="I19" i="3"/>
  <c r="I108" i="3"/>
  <c r="I137" i="3"/>
  <c r="I130" i="3"/>
  <c r="I148" i="3"/>
  <c r="I112" i="3"/>
  <c r="I186" i="3"/>
  <c r="I107" i="3"/>
  <c r="I20" i="3"/>
  <c r="I113" i="3"/>
  <c r="I91" i="3"/>
  <c r="I191" i="3"/>
  <c r="I120" i="3"/>
  <c r="I116" i="3"/>
  <c r="I92" i="3"/>
  <c r="I101" i="3"/>
  <c r="I6" i="3"/>
  <c r="I48" i="3"/>
  <c r="I86" i="3"/>
  <c r="I12" i="3"/>
  <c r="I111" i="3"/>
  <c r="I33" i="3"/>
  <c r="I156" i="3"/>
  <c r="I15" i="3"/>
  <c r="I81" i="3"/>
  <c r="I166" i="3"/>
  <c r="I16" i="3"/>
  <c r="I127" i="3"/>
  <c r="I96" i="3"/>
  <c r="I103" i="3"/>
  <c r="I174" i="3"/>
  <c r="I95" i="3"/>
  <c r="I74" i="3"/>
  <c r="I83" i="3"/>
  <c r="I133" i="3"/>
  <c r="I198" i="3"/>
  <c r="I57" i="3"/>
  <c r="I152" i="3"/>
  <c r="I121" i="3"/>
  <c r="I136" i="3"/>
  <c r="I173" i="3"/>
  <c r="I47" i="3"/>
  <c r="I167" i="3"/>
  <c r="I164" i="3"/>
  <c r="I177" i="3"/>
  <c r="I68" i="3"/>
  <c r="AA135" i="3" l="1"/>
  <c r="Y135" i="3"/>
  <c r="AA44" i="3"/>
  <c r="Y44" i="3"/>
  <c r="Y20" i="3"/>
  <c r="AA143" i="3"/>
  <c r="Y143" i="3"/>
  <c r="AA151" i="3"/>
  <c r="Y151" i="3"/>
  <c r="AA58" i="3"/>
  <c r="Y58" i="3"/>
  <c r="AA189" i="3"/>
  <c r="Y189" i="3"/>
  <c r="AA30" i="3"/>
  <c r="Y30" i="3"/>
  <c r="AA125" i="3"/>
  <c r="Y125" i="3"/>
  <c r="AA104" i="3"/>
  <c r="Y104" i="3"/>
  <c r="AA63" i="3"/>
  <c r="Y63" i="3"/>
  <c r="AA73" i="3"/>
  <c r="Y73" i="3"/>
  <c r="AA177" i="3"/>
  <c r="Y177" i="3"/>
  <c r="AA197" i="3"/>
  <c r="Y197" i="3"/>
  <c r="AA165" i="3"/>
  <c r="Y165" i="3"/>
  <c r="AA11" i="3"/>
  <c r="Y11" i="3"/>
  <c r="AA199" i="3"/>
  <c r="Y199" i="3"/>
  <c r="AA50" i="3"/>
  <c r="Y50" i="3"/>
  <c r="AA27" i="3"/>
  <c r="Y27" i="3"/>
  <c r="AA158" i="3"/>
  <c r="Y158" i="3"/>
  <c r="AA109" i="3"/>
  <c r="Y109" i="3"/>
  <c r="AA113" i="3"/>
  <c r="Y113" i="3"/>
  <c r="AA123" i="3"/>
  <c r="Y123" i="3"/>
  <c r="AA90" i="3"/>
  <c r="Y90" i="3"/>
  <c r="Y13" i="3"/>
  <c r="AA118" i="3"/>
  <c r="Y118" i="3"/>
  <c r="AA132" i="3"/>
  <c r="Y132" i="3"/>
  <c r="AA172" i="3"/>
  <c r="Y172" i="3"/>
  <c r="AA37" i="3"/>
  <c r="Y37" i="3"/>
  <c r="AA175" i="3"/>
  <c r="Y175" i="3"/>
  <c r="AA188" i="3"/>
  <c r="Y188" i="3"/>
  <c r="Y86" i="3"/>
  <c r="Y70" i="3"/>
  <c r="AA55" i="3"/>
  <c r="Y55" i="3"/>
  <c r="AA160" i="3"/>
  <c r="Y160" i="3"/>
  <c r="AA176" i="3"/>
  <c r="Y176" i="3"/>
  <c r="AA61" i="3"/>
  <c r="Y61" i="3"/>
  <c r="AA40" i="3"/>
  <c r="Y40" i="3"/>
  <c r="AA74" i="3"/>
  <c r="Y74" i="3"/>
  <c r="AA48" i="3"/>
  <c r="Y48" i="3"/>
  <c r="AA95" i="3"/>
  <c r="Y95" i="3"/>
  <c r="AA12" i="3"/>
  <c r="Y12" i="3"/>
  <c r="AA107" i="3"/>
  <c r="Y107" i="3"/>
  <c r="Y62" i="3"/>
  <c r="Y24" i="3"/>
  <c r="AA85" i="3"/>
  <c r="Y85" i="3"/>
  <c r="AA87" i="3"/>
  <c r="Y87" i="3"/>
  <c r="AA140" i="3"/>
  <c r="Y140" i="3"/>
  <c r="AA54" i="3"/>
  <c r="Y54" i="3"/>
  <c r="AA187" i="3"/>
  <c r="Y187" i="3"/>
  <c r="AA60" i="3"/>
  <c r="Y60" i="3"/>
  <c r="Y77" i="3"/>
  <c r="Y47" i="3"/>
  <c r="AA112" i="3"/>
  <c r="Y112" i="3"/>
  <c r="AA98" i="3"/>
  <c r="Y98" i="3"/>
  <c r="AA182" i="3"/>
  <c r="Y182" i="3"/>
  <c r="AA183" i="3"/>
  <c r="Y183" i="3"/>
  <c r="Y68" i="3"/>
  <c r="AA124" i="3"/>
  <c r="Y124" i="3"/>
  <c r="Y26" i="3"/>
  <c r="Y52" i="3"/>
  <c r="AA184" i="3"/>
  <c r="Y184" i="3"/>
  <c r="AA6" i="3"/>
  <c r="Y6" i="3"/>
  <c r="AA148" i="3"/>
  <c r="Y148" i="3"/>
  <c r="Y38" i="3"/>
  <c r="AA180" i="3"/>
  <c r="Y180" i="3"/>
  <c r="AA88" i="3"/>
  <c r="Y88" i="3"/>
  <c r="AA69" i="3"/>
  <c r="Y69" i="3"/>
  <c r="AA97" i="3"/>
  <c r="Y97" i="3"/>
  <c r="AA3" i="3"/>
  <c r="Y3" i="3"/>
  <c r="Y75" i="3"/>
  <c r="AA142" i="3"/>
  <c r="Y142" i="3"/>
  <c r="AA110" i="3"/>
  <c r="Y110" i="3"/>
  <c r="Y53" i="3"/>
  <c r="Y28" i="3"/>
  <c r="Y66" i="3"/>
  <c r="AA91" i="3"/>
  <c r="Y91" i="3"/>
  <c r="AA200" i="3"/>
  <c r="Y200" i="3"/>
  <c r="AA150" i="3"/>
  <c r="Y150" i="3"/>
  <c r="AA7" i="3"/>
  <c r="Y7" i="3"/>
  <c r="AA119" i="3"/>
  <c r="Y119" i="3"/>
  <c r="AA72" i="3"/>
  <c r="Y72" i="3"/>
  <c r="AA99" i="3"/>
  <c r="Y99" i="3"/>
  <c r="AA17" i="3"/>
  <c r="Y17" i="3"/>
  <c r="Y23" i="3"/>
  <c r="AA155" i="3"/>
  <c r="Y155" i="3"/>
  <c r="AA115" i="3"/>
  <c r="Y115" i="3"/>
  <c r="AA174" i="3"/>
  <c r="Y174" i="3"/>
  <c r="AA138" i="3"/>
  <c r="Y138" i="3"/>
  <c r="AA56" i="3"/>
  <c r="Y56" i="3"/>
  <c r="AA185" i="3"/>
  <c r="Y185" i="3"/>
  <c r="AA168" i="3"/>
  <c r="Y168" i="3"/>
  <c r="AA198" i="3"/>
  <c r="Y198" i="3"/>
  <c r="AA136" i="3"/>
  <c r="Y136" i="3"/>
  <c r="AA127" i="3"/>
  <c r="Y127" i="3"/>
  <c r="AA101" i="3"/>
  <c r="Y101" i="3"/>
  <c r="AA130" i="3"/>
  <c r="Y130" i="3"/>
  <c r="AA102" i="3"/>
  <c r="Y102" i="3"/>
  <c r="AA84" i="3"/>
  <c r="Y84" i="3"/>
  <c r="AA128" i="3"/>
  <c r="Y128" i="3"/>
  <c r="AA141" i="3"/>
  <c r="Y141" i="3"/>
  <c r="Y31" i="3"/>
  <c r="AA94" i="3"/>
  <c r="Y94" i="3"/>
  <c r="AA32" i="3"/>
  <c r="Y32" i="3"/>
  <c r="AA144" i="3"/>
  <c r="Y144" i="3"/>
  <c r="AA10" i="3"/>
  <c r="Y10" i="3"/>
  <c r="AA76" i="3"/>
  <c r="Y76" i="3"/>
  <c r="AA195" i="3"/>
  <c r="Y195" i="3"/>
  <c r="AA42" i="3"/>
  <c r="Y42" i="3"/>
  <c r="AA179" i="3"/>
  <c r="Y179" i="3"/>
  <c r="AA139" i="3"/>
  <c r="Y139" i="3"/>
  <c r="AA162" i="3"/>
  <c r="Y162" i="3"/>
  <c r="AA146" i="3"/>
  <c r="Y146" i="3"/>
  <c r="AA186" i="3"/>
  <c r="Y186" i="3"/>
  <c r="AA89" i="3"/>
  <c r="Y89" i="3"/>
  <c r="Y92" i="3"/>
  <c r="AA137" i="3"/>
  <c r="Y137" i="3"/>
  <c r="Y64" i="3"/>
  <c r="AA14" i="3"/>
  <c r="Y14" i="3"/>
  <c r="AA117" i="3"/>
  <c r="Y117" i="3"/>
  <c r="AA21" i="3"/>
  <c r="Y21" i="3"/>
  <c r="AA194" i="3"/>
  <c r="Y194" i="3"/>
  <c r="AA181" i="3"/>
  <c r="Y181" i="3"/>
  <c r="AA171" i="3"/>
  <c r="Y171" i="3"/>
  <c r="AA25" i="3"/>
  <c r="Y25" i="3"/>
  <c r="AA129" i="3"/>
  <c r="Y129" i="3"/>
  <c r="AA81" i="3"/>
  <c r="Y81" i="3"/>
  <c r="AA133" i="3"/>
  <c r="Y133" i="3"/>
  <c r="AA154" i="3"/>
  <c r="Y154" i="3"/>
  <c r="AA178" i="3"/>
  <c r="Y178" i="3"/>
  <c r="Y15" i="3"/>
  <c r="AA22" i="3"/>
  <c r="Y22" i="3"/>
  <c r="AA134" i="3"/>
  <c r="Y134" i="3"/>
  <c r="Y29" i="3"/>
  <c r="AA120" i="3"/>
  <c r="Y120" i="3"/>
  <c r="AA43" i="3"/>
  <c r="Y43" i="3"/>
  <c r="AA96" i="3"/>
  <c r="Y96" i="3"/>
  <c r="Y67" i="3"/>
  <c r="AA121" i="3"/>
  <c r="Y121" i="3"/>
  <c r="AA116" i="3"/>
  <c r="Y116" i="3"/>
  <c r="AA108" i="3"/>
  <c r="Y108" i="3"/>
  <c r="AA59" i="3"/>
  <c r="Y59" i="3"/>
  <c r="AA190" i="3"/>
  <c r="Y190" i="3"/>
  <c r="Y80" i="3"/>
  <c r="AA36" i="3"/>
  <c r="Y36" i="3"/>
  <c r="AA169" i="3"/>
  <c r="Y169" i="3"/>
  <c r="AA18" i="3"/>
  <c r="Y18" i="3"/>
  <c r="Y34" i="3"/>
  <c r="AA156" i="3"/>
  <c r="Y156" i="3"/>
  <c r="AA35" i="3"/>
  <c r="Y35" i="3"/>
  <c r="AA33" i="3"/>
  <c r="Y33" i="3"/>
  <c r="AA196" i="3"/>
  <c r="Y196" i="3"/>
  <c r="AA111" i="3"/>
  <c r="Y111" i="3"/>
  <c r="AA163" i="3"/>
  <c r="Y163" i="3"/>
  <c r="AA164" i="3"/>
  <c r="Y164" i="3"/>
  <c r="AA147" i="3"/>
  <c r="Y147" i="3"/>
  <c r="AA105" i="3"/>
  <c r="Y105" i="3"/>
  <c r="AA173" i="3"/>
  <c r="Y173" i="3"/>
  <c r="AA19" i="3"/>
  <c r="Y19" i="3"/>
  <c r="AA145" i="3"/>
  <c r="Y145" i="3"/>
  <c r="AA192" i="3"/>
  <c r="Y192" i="3"/>
  <c r="AA114" i="3"/>
  <c r="Y114" i="3"/>
  <c r="AA103" i="3"/>
  <c r="Y103" i="3"/>
  <c r="AA106" i="3"/>
  <c r="Y106" i="3"/>
  <c r="Y51" i="3"/>
  <c r="AA159" i="3"/>
  <c r="Y159" i="3"/>
  <c r="AA152" i="3"/>
  <c r="Y152" i="3"/>
  <c r="Y71" i="3"/>
  <c r="AA131" i="3"/>
  <c r="Y131" i="3"/>
  <c r="Y79" i="3"/>
  <c r="AA100" i="3"/>
  <c r="Y100" i="3"/>
  <c r="AA57" i="3"/>
  <c r="Y57" i="3"/>
  <c r="AA41" i="3"/>
  <c r="Y41" i="3"/>
  <c r="AA39" i="3"/>
  <c r="Y39" i="3"/>
  <c r="AA153" i="3"/>
  <c r="Y153" i="3"/>
  <c r="Y82" i="3"/>
  <c r="Y83" i="3"/>
  <c r="Y49" i="3"/>
  <c r="AA93" i="3"/>
  <c r="Y93" i="3"/>
  <c r="AA167" i="3"/>
  <c r="Y167" i="3"/>
  <c r="AA65" i="3"/>
  <c r="Y65" i="3"/>
  <c r="Y16" i="3"/>
  <c r="AA149" i="3"/>
  <c r="Y149" i="3"/>
  <c r="AA166" i="3"/>
  <c r="Y166" i="3"/>
  <c r="AA193" i="3"/>
  <c r="Y193" i="3"/>
  <c r="AA161" i="3"/>
  <c r="Y161" i="3"/>
  <c r="AA157" i="3"/>
  <c r="Y157" i="3"/>
  <c r="AA46" i="3"/>
  <c r="Y46" i="3"/>
  <c r="AA191" i="3"/>
  <c r="Y191" i="3"/>
  <c r="AA126" i="3"/>
  <c r="Y126" i="3"/>
  <c r="AA122" i="3"/>
  <c r="Y122" i="3"/>
  <c r="AA170" i="3"/>
  <c r="Y170" i="3"/>
  <c r="AA8" i="3"/>
  <c r="Y8" i="3"/>
  <c r="L18" i="3"/>
  <c r="D18" i="3" s="1"/>
  <c r="AA34" i="3"/>
  <c r="AA16" i="3"/>
  <c r="AA80" i="3"/>
  <c r="AA31" i="3"/>
  <c r="AA62" i="3"/>
  <c r="AA86" i="3"/>
  <c r="AA75" i="3"/>
  <c r="AA20" i="3"/>
  <c r="AA92" i="3"/>
  <c r="AA64" i="3"/>
  <c r="AA82" i="3"/>
  <c r="AA66" i="3"/>
  <c r="AA24" i="3"/>
  <c r="AA53" i="3"/>
  <c r="AA51" i="3"/>
  <c r="AA68" i="3"/>
  <c r="AA83" i="3"/>
  <c r="AA38" i="3"/>
  <c r="AA15" i="3"/>
  <c r="AA70" i="3"/>
  <c r="AA79" i="3"/>
  <c r="AA77" i="3"/>
  <c r="AA49" i="3"/>
  <c r="AA52" i="3"/>
  <c r="AA29" i="3"/>
  <c r="AA28" i="3"/>
  <c r="AA67" i="3"/>
  <c r="AA26" i="3"/>
  <c r="AA71" i="3"/>
  <c r="AA23" i="3"/>
  <c r="AA13" i="3"/>
  <c r="AA47" i="3"/>
  <c r="L133" i="3"/>
  <c r="D133" i="3" s="1"/>
  <c r="L148" i="3"/>
  <c r="D148" i="3" s="1"/>
  <c r="L179" i="3"/>
  <c r="D179" i="3" s="1"/>
  <c r="L88" i="3"/>
  <c r="D88" i="3" s="1"/>
  <c r="L3" i="3"/>
  <c r="D3" i="3" s="1"/>
  <c r="L82" i="3"/>
  <c r="D82" i="3" s="1"/>
  <c r="L75" i="3"/>
  <c r="D75" i="3" s="1"/>
  <c r="L35" i="3"/>
  <c r="D35" i="3" s="1"/>
  <c r="L110" i="3"/>
  <c r="D110" i="3" s="1"/>
  <c r="L150" i="3"/>
  <c r="D150" i="3" s="1"/>
  <c r="L68" i="3"/>
  <c r="D68" i="3" s="1"/>
  <c r="L136" i="3"/>
  <c r="D136" i="3" s="1"/>
  <c r="L83" i="3"/>
  <c r="D83" i="3" s="1"/>
  <c r="L33" i="3"/>
  <c r="D33" i="3" s="1"/>
  <c r="L101" i="3"/>
  <c r="D101" i="3" s="1"/>
  <c r="L130" i="3"/>
  <c r="D130" i="3" s="1"/>
  <c r="L22" i="3"/>
  <c r="D22" i="3" s="1"/>
  <c r="L84" i="3"/>
  <c r="D84" i="3" s="1"/>
  <c r="L142" i="3"/>
  <c r="D142" i="3" s="1"/>
  <c r="L96" i="3"/>
  <c r="D96" i="3" s="1"/>
  <c r="L38" i="3"/>
  <c r="D38" i="3" s="1"/>
  <c r="L97" i="3"/>
  <c r="D97" i="3" s="1"/>
  <c r="L178" i="3"/>
  <c r="D178" i="3" s="1"/>
  <c r="L137" i="3"/>
  <c r="D137" i="3" s="1"/>
  <c r="L116" i="3"/>
  <c r="D116" i="3" s="1"/>
  <c r="L36" i="3"/>
  <c r="D36" i="3" s="1"/>
  <c r="L9" i="3"/>
  <c r="D9" i="3" s="1"/>
  <c r="L173" i="3"/>
  <c r="D173" i="3" s="1"/>
  <c r="L91" i="3"/>
  <c r="D91" i="3" s="1"/>
  <c r="L154" i="3"/>
  <c r="D154" i="3" s="1"/>
  <c r="L28" i="3"/>
  <c r="D28" i="3" s="1"/>
  <c r="L92" i="3"/>
  <c r="D92" i="3" s="1"/>
  <c r="L194" i="3"/>
  <c r="D194" i="3" s="1"/>
  <c r="L174" i="3"/>
  <c r="D174" i="3" s="1"/>
  <c r="L156" i="3"/>
  <c r="D156" i="3" s="1"/>
  <c r="L180" i="3"/>
  <c r="D180" i="3" s="1"/>
  <c r="L183" i="3"/>
  <c r="D183" i="3" s="1"/>
  <c r="L121" i="3"/>
  <c r="D121" i="3" s="1"/>
  <c r="L182" i="3"/>
  <c r="D182" i="3" s="1"/>
  <c r="L200" i="3"/>
  <c r="D200" i="3" s="1"/>
  <c r="L53" i="3"/>
  <c r="D53" i="3" s="1"/>
  <c r="L74" i="3"/>
  <c r="D74" i="3" s="1"/>
  <c r="L52" i="3"/>
  <c r="D52" i="3" s="1"/>
  <c r="L134" i="3"/>
  <c r="D134" i="3" s="1"/>
  <c r="L164" i="3"/>
  <c r="D164" i="3" s="1"/>
  <c r="L95" i="3"/>
  <c r="D95" i="3" s="1"/>
  <c r="L47" i="3"/>
  <c r="D47" i="3" s="1"/>
  <c r="L172" i="3"/>
  <c r="D172" i="3" s="1"/>
  <c r="L26" i="3"/>
  <c r="D26" i="3" s="1"/>
  <c r="L81" i="3"/>
  <c r="D81" i="3" s="1"/>
  <c r="L23" i="3"/>
  <c r="D23" i="3" s="1"/>
  <c r="L19" i="3"/>
  <c r="D19" i="3" s="1"/>
  <c r="L17" i="3"/>
  <c r="D17" i="3" s="1"/>
  <c r="L72" i="3"/>
  <c r="D72" i="3" s="1"/>
  <c r="L126" i="3"/>
  <c r="D126" i="3" s="1"/>
  <c r="L55" i="3"/>
  <c r="D55" i="3" s="1"/>
  <c r="L34" i="3"/>
  <c r="D34" i="3" s="1"/>
  <c r="L98" i="3"/>
  <c r="D98" i="3" s="1"/>
  <c r="L123" i="3"/>
  <c r="D123" i="3" s="1"/>
  <c r="L196" i="3"/>
  <c r="D196" i="3" s="1"/>
  <c r="L61" i="3"/>
  <c r="D61" i="3" s="1"/>
  <c r="L108" i="3"/>
  <c r="D108" i="3" s="1"/>
  <c r="L27" i="3"/>
  <c r="D27" i="3" s="1"/>
  <c r="L163" i="3"/>
  <c r="D163" i="3" s="1"/>
  <c r="L158" i="3"/>
  <c r="D158" i="3" s="1"/>
  <c r="L107" i="3"/>
  <c r="D107" i="3" s="1"/>
  <c r="L89" i="3"/>
  <c r="D89" i="3" s="1"/>
  <c r="L71" i="3"/>
  <c r="D71" i="3" s="1"/>
  <c r="L128" i="3"/>
  <c r="D128" i="3" s="1"/>
  <c r="L67" i="3"/>
  <c r="D67" i="3" s="1"/>
  <c r="L105" i="3"/>
  <c r="D105" i="3" s="1"/>
  <c r="L140" i="3"/>
  <c r="D140" i="3" s="1"/>
  <c r="L176" i="3"/>
  <c r="D176" i="3" s="1"/>
  <c r="L146" i="3"/>
  <c r="D146" i="3" s="1"/>
  <c r="L44" i="3"/>
  <c r="D44" i="3" s="1"/>
  <c r="L100" i="3"/>
  <c r="D100" i="3" s="1"/>
  <c r="L168" i="3"/>
  <c r="D168" i="3" s="1"/>
  <c r="L151" i="3"/>
  <c r="D151" i="3" s="1"/>
  <c r="L8" i="3"/>
  <c r="D8" i="3" s="1"/>
  <c r="L77" i="3"/>
  <c r="D77" i="3" s="1"/>
  <c r="L153" i="3"/>
  <c r="D153" i="3" s="1"/>
  <c r="L124" i="3"/>
  <c r="D124" i="3" s="1"/>
  <c r="L138" i="3"/>
  <c r="D138" i="3" s="1"/>
  <c r="L6" i="3"/>
  <c r="D6" i="3" s="1"/>
  <c r="L127" i="3"/>
  <c r="D127" i="3" s="1"/>
  <c r="L14" i="3"/>
  <c r="D14" i="3" s="1"/>
  <c r="L175" i="3"/>
  <c r="D175" i="3" s="1"/>
  <c r="L56" i="3"/>
  <c r="D56" i="3" s="1"/>
  <c r="L177" i="3"/>
  <c r="D177" i="3" s="1"/>
  <c r="L190" i="3"/>
  <c r="D190" i="3" s="1"/>
  <c r="L152" i="3"/>
  <c r="D152" i="3" s="1"/>
  <c r="L46" i="3"/>
  <c r="D46" i="3" s="1"/>
  <c r="L30" i="3"/>
  <c r="D30" i="3" s="1"/>
  <c r="L40" i="3"/>
  <c r="D40" i="3" s="1"/>
  <c r="L113" i="3"/>
  <c r="D113" i="3" s="1"/>
  <c r="L188" i="3"/>
  <c r="D188" i="3" s="1"/>
  <c r="L58" i="3"/>
  <c r="D58" i="3" s="1"/>
  <c r="L111" i="3"/>
  <c r="D111" i="3" s="1"/>
  <c r="L20" i="3"/>
  <c r="D20" i="3" s="1"/>
  <c r="L48" i="3"/>
  <c r="D48" i="3" s="1"/>
  <c r="L7" i="3"/>
  <c r="D7" i="3" s="1"/>
  <c r="L41" i="3"/>
  <c r="D41" i="3" s="1"/>
  <c r="L193" i="3"/>
  <c r="D193" i="3" s="1"/>
  <c r="L155" i="3"/>
  <c r="D155" i="3" s="1"/>
  <c r="L181" i="3"/>
  <c r="D181" i="3" s="1"/>
  <c r="L192" i="3"/>
  <c r="D192" i="3" s="1"/>
  <c r="L195" i="3"/>
  <c r="D195" i="3" s="1"/>
  <c r="L171" i="3"/>
  <c r="D171" i="3" s="1"/>
  <c r="L24" i="3"/>
  <c r="D24" i="3" s="1"/>
  <c r="L37" i="3"/>
  <c r="D37" i="3" s="1"/>
  <c r="L135" i="3"/>
  <c r="D135" i="3" s="1"/>
  <c r="L120" i="3"/>
  <c r="D120" i="3" s="1"/>
  <c r="L50" i="3"/>
  <c r="D50" i="3" s="1"/>
  <c r="L187" i="3"/>
  <c r="D187" i="3" s="1"/>
  <c r="L69" i="3"/>
  <c r="D69" i="3" s="1"/>
  <c r="L65" i="3"/>
  <c r="D65" i="3" s="1"/>
  <c r="L139" i="3"/>
  <c r="D139" i="3" s="1"/>
  <c r="L166" i="3"/>
  <c r="D166" i="3" s="1"/>
  <c r="L76" i="3"/>
  <c r="D76" i="3" s="1"/>
  <c r="L165" i="3"/>
  <c r="D165" i="3" s="1"/>
  <c r="L64" i="3"/>
  <c r="D64" i="3" s="1"/>
  <c r="L199" i="3"/>
  <c r="D199" i="3" s="1"/>
  <c r="L104" i="3"/>
  <c r="D104" i="3" s="1"/>
  <c r="L167" i="3"/>
  <c r="D167" i="3" s="1"/>
  <c r="L159" i="3"/>
  <c r="D159" i="3" s="1"/>
  <c r="L102" i="3"/>
  <c r="D102" i="3" s="1"/>
  <c r="L149" i="3"/>
  <c r="D149" i="3" s="1"/>
  <c r="L11" i="3"/>
  <c r="D11" i="3" s="1"/>
  <c r="L57" i="3"/>
  <c r="D57" i="3" s="1"/>
  <c r="L13" i="3"/>
  <c r="D13" i="3" s="1"/>
  <c r="L103" i="3"/>
  <c r="D103" i="3" s="1"/>
  <c r="L15" i="3"/>
  <c r="D15" i="3" s="1"/>
  <c r="L25" i="3"/>
  <c r="D25" i="3" s="1"/>
  <c r="L189" i="3"/>
  <c r="D189" i="3" s="1"/>
  <c r="L129" i="3"/>
  <c r="D129" i="3" s="1"/>
  <c r="L145" i="3"/>
  <c r="D145" i="3" s="1"/>
  <c r="L112" i="3"/>
  <c r="D112" i="3" s="1"/>
  <c r="L12" i="3"/>
  <c r="D12" i="3" s="1"/>
  <c r="L186" i="3"/>
  <c r="D186" i="3" s="1"/>
  <c r="L16" i="3"/>
  <c r="D16" i="3" s="1"/>
  <c r="L87" i="3"/>
  <c r="D87" i="3" s="1"/>
  <c r="L170" i="3"/>
  <c r="D170" i="3" s="1"/>
  <c r="L143" i="3"/>
  <c r="D143" i="3" s="1"/>
  <c r="L29" i="3"/>
  <c r="D29" i="3" s="1"/>
  <c r="L122" i="3"/>
  <c r="D122" i="3" s="1"/>
  <c r="L198" i="3"/>
  <c r="D198" i="3" s="1"/>
  <c r="L86" i="3"/>
  <c r="D86" i="3" s="1"/>
  <c r="L118" i="3"/>
  <c r="D118" i="3" s="1"/>
  <c r="L125" i="3"/>
  <c r="D125" i="3" s="1"/>
  <c r="L162" i="3"/>
  <c r="D162" i="3" s="1"/>
  <c r="L66" i="3"/>
  <c r="D66" i="3" s="1"/>
  <c r="L131" i="3"/>
  <c r="D131" i="3" s="1"/>
  <c r="L99" i="3"/>
  <c r="D99" i="3" s="1"/>
  <c r="L90" i="3"/>
  <c r="D90" i="3" s="1"/>
  <c r="L70" i="3"/>
  <c r="D70" i="3" s="1"/>
  <c r="L191" i="3"/>
  <c r="D191" i="3" s="1"/>
  <c r="L144" i="3"/>
  <c r="D144" i="3" s="1"/>
  <c r="L161" i="3"/>
  <c r="D161" i="3" s="1"/>
  <c r="L43" i="3"/>
  <c r="D43" i="3" s="1"/>
  <c r="L184" i="3"/>
  <c r="D184" i="3" s="1"/>
  <c r="L42" i="3"/>
  <c r="D42" i="3" s="1"/>
  <c r="L94" i="3"/>
  <c r="D94" i="3" s="1"/>
  <c r="L109" i="3"/>
  <c r="D109" i="3" s="1"/>
  <c r="L21" i="3"/>
  <c r="D21" i="3" s="1"/>
  <c r="L62" i="3"/>
  <c r="D62" i="3" s="1"/>
  <c r="L197" i="3"/>
  <c r="D197" i="3" s="1"/>
  <c r="L141" i="3"/>
  <c r="D141" i="3" s="1"/>
  <c r="L169" i="3"/>
  <c r="D169" i="3" s="1"/>
  <c r="L85" i="3"/>
  <c r="D85" i="3" s="1"/>
  <c r="L115" i="3"/>
  <c r="D115" i="3" s="1"/>
  <c r="L117" i="3"/>
  <c r="D117" i="3" s="1"/>
  <c r="L114" i="3"/>
  <c r="D114" i="3" s="1"/>
  <c r="L160" i="3"/>
  <c r="D160" i="3" s="1"/>
  <c r="L80" i="3"/>
  <c r="D80" i="3" s="1"/>
  <c r="L73" i="3"/>
  <c r="D73" i="3" s="1"/>
  <c r="L49" i="3"/>
  <c r="D49" i="3" s="1"/>
  <c r="L63" i="3"/>
  <c r="D63" i="3" s="1"/>
  <c r="L132" i="3"/>
  <c r="D132" i="3" s="1"/>
  <c r="L31" i="3"/>
  <c r="D31" i="3" s="1"/>
  <c r="L106" i="3"/>
  <c r="D106" i="3" s="1"/>
  <c r="L10" i="3"/>
  <c r="D10" i="3" s="1"/>
  <c r="L54" i="3"/>
  <c r="D54" i="3" s="1"/>
  <c r="L39" i="3"/>
  <c r="D39" i="3" s="1"/>
  <c r="L79" i="3"/>
  <c r="D79" i="3" s="1"/>
  <c r="L185" i="3"/>
  <c r="D185" i="3" s="1"/>
  <c r="L93" i="3"/>
  <c r="D93" i="3" s="1"/>
  <c r="L157" i="3"/>
  <c r="D157" i="3" s="1"/>
  <c r="L60" i="3"/>
  <c r="D60" i="3" s="1"/>
  <c r="L119" i="3"/>
  <c r="D119" i="3" s="1"/>
  <c r="L59" i="3"/>
  <c r="D59" i="3" s="1"/>
  <c r="L147" i="3"/>
  <c r="D147" i="3" s="1"/>
  <c r="L51" i="3"/>
  <c r="D51" i="3" s="1"/>
  <c r="L32" i="3"/>
  <c r="D32" i="3" s="1"/>
  <c r="Y9" i="3" l="1"/>
  <c r="AA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森本哲郎</author>
  </authors>
  <commentList>
    <comment ref="J1" authorId="0" shapeId="0" xr:uid="{114AE0D7-ECA9-41B0-B795-B0E21DDE6A0E}">
      <text>
        <r>
          <rPr>
            <sz val="9"/>
            <color indexed="81"/>
            <rFont val="MS P ゴシック"/>
            <family val="3"/>
            <charset val="128"/>
          </rPr>
          <t>公的年金所得もある場合に受けられる所得金額調整控除（最大10万円）を反映した額</t>
        </r>
      </text>
    </comment>
    <comment ref="Y1" authorId="0" shapeId="0" xr:uid="{F127AE9C-BB5E-4295-94DC-455DFA543DB0}">
      <text>
        <r>
          <rPr>
            <sz val="9"/>
            <color indexed="81"/>
            <rFont val="MS P ゴシック"/>
            <family val="3"/>
            <charset val="128"/>
          </rPr>
          <t>勤労学生に該当するのに、合計所得85万円超または他所得10万円超の場合は「×」</t>
        </r>
      </text>
    </comment>
    <comment ref="AA1" authorId="0" shapeId="0" xr:uid="{25B77A77-E454-43AF-A500-065D4288263B}">
      <text>
        <r>
          <rPr>
            <sz val="9"/>
            <color indexed="81"/>
            <rFont val="MS P ゴシック"/>
            <family val="3"/>
            <charset val="128"/>
          </rPr>
          <t>寡婦またはひとり親に該当するのに合計所得が500万円超になっている場合は「×」</t>
        </r>
      </text>
    </comment>
    <comment ref="AC1" authorId="0" shapeId="0" xr:uid="{995672FE-4FEF-4CF7-83D8-ADB8E783957F}">
      <text>
        <r>
          <rPr>
            <sz val="9"/>
            <color indexed="81"/>
            <rFont val="MS P ゴシック"/>
            <family val="3"/>
            <charset val="128"/>
          </rPr>
          <t>配偶者控除の対象の場合で、見込所得と実際の合計所得の区分が一致しない場合は「×」
※900万以下/950万以下/1000万以下　の各区分</t>
        </r>
      </text>
    </comment>
    <comment ref="AE1" authorId="0" shapeId="0" xr:uid="{C5FC99CF-411A-47D2-90F6-95FD274CDB2F}">
      <text>
        <r>
          <rPr>
            <sz val="9"/>
            <color indexed="81"/>
            <rFont val="MS P ゴシック"/>
            <family val="3"/>
            <charset val="128"/>
          </rPr>
          <t>配偶者特別控除の対象の場合で、見込所得と実際の合計所得がともに1000万以下ではない場合に「×」</t>
        </r>
      </text>
    </comment>
    <comment ref="AG1" authorId="0" shapeId="0" xr:uid="{706CC82F-8D8E-413F-9A4E-4608E6BD467B}">
      <text>
        <r>
          <rPr>
            <sz val="9"/>
            <color indexed="81"/>
            <rFont val="MS P ゴシック"/>
            <family val="3"/>
            <charset val="128"/>
          </rPr>
          <t>所得金額調整控除に該当しないが、合計所得が850万円超の場合に「▲」</t>
        </r>
      </text>
    </comment>
  </commentList>
</comments>
</file>

<file path=xl/sharedStrings.xml><?xml version="1.0" encoding="utf-8"?>
<sst xmlns="http://schemas.openxmlformats.org/spreadsheetml/2006/main" count="292" uniqueCount="229">
  <si>
    <t>従業員番号</t>
  </si>
  <si>
    <t>氏</t>
  </si>
  <si>
    <t>名</t>
  </si>
  <si>
    <t>氏 (カナ)</t>
  </si>
  <si>
    <t>名 (カナ)</t>
  </si>
  <si>
    <t>生年月日</t>
  </si>
  <si>
    <t>部署名</t>
  </si>
  <si>
    <t>社員区分</t>
  </si>
  <si>
    <t>進捗状況</t>
  </si>
  <si>
    <t>年末調整対象/対象外</t>
  </si>
  <si>
    <t>来年扶養のみ</t>
  </si>
  <si>
    <t>従たる給与の扶養控除等申告書</t>
  </si>
  <si>
    <t>[住民票]郵便番号</t>
  </si>
  <si>
    <t>[住民票]都道府県</t>
  </si>
  <si>
    <t>[住民票]市区町村</t>
  </si>
  <si>
    <t>[住民票]住所1</t>
  </si>
  <si>
    <t>[住民票]住所2</t>
  </si>
  <si>
    <t>[住民票]市区町村 (カナ)</t>
  </si>
  <si>
    <t>[住民票]住所1 (カナ)</t>
  </si>
  <si>
    <t>[住民票]住所2 (カナ)</t>
  </si>
  <si>
    <t>住民票住所区分</t>
  </si>
  <si>
    <t>[現住所]郵便番号</t>
  </si>
  <si>
    <t>[現住所]都道府県</t>
  </si>
  <si>
    <t>[現住所]市区町村</t>
  </si>
  <si>
    <t>[現住所]住所1</t>
  </si>
  <si>
    <t>[現住所]住所2</t>
  </si>
  <si>
    <t>[現住所]市区町村 (カナ)</t>
  </si>
  <si>
    <t>[現住所]住所1 (カナ)</t>
  </si>
  <si>
    <t>[現住所]住所2 (カナ)</t>
  </si>
  <si>
    <t>市区町村長</t>
  </si>
  <si>
    <t>世帯主氏</t>
  </si>
  <si>
    <t>世帯主名</t>
  </si>
  <si>
    <t>世帯主の続柄</t>
  </si>
  <si>
    <t>[本人 給与所得 今年]当社給与収入</t>
  </si>
  <si>
    <t>[本人 給与所得 今年]他社給与収入</t>
  </si>
  <si>
    <t>[本人 給与所得 今年]合計給与収入</t>
  </si>
  <si>
    <t>[本人 給与所得 今年]合計給与所得</t>
  </si>
  <si>
    <t>[本人 事業所得 今年]収入</t>
  </si>
  <si>
    <t>[本人 事業所得 今年]経費</t>
  </si>
  <si>
    <t>[本人 事業所得 今年]所得</t>
  </si>
  <si>
    <t>[本人 公的年金収入 今年]収入</t>
  </si>
  <si>
    <t>[本人 公的年金収入 今年]控除額</t>
  </si>
  <si>
    <t>[本人 公的年金収入 今年]所得</t>
  </si>
  <si>
    <t>[本人 雑所得 今年]収入</t>
  </si>
  <si>
    <t>[本人 雑所得 今年]経費</t>
  </si>
  <si>
    <t>[本人 雑所得 今年]所得</t>
  </si>
  <si>
    <t>[本人 配当所得 今年]収入</t>
  </si>
  <si>
    <t>[本人 配当所得 今年]経費</t>
  </si>
  <si>
    <t>[本人 配当所得 今年]所得</t>
  </si>
  <si>
    <t>[本人 不動産所得 今年]収入</t>
  </si>
  <si>
    <t>[本人 不動産所得 今年]経費</t>
  </si>
  <si>
    <t>[本人 不動産所得 今年]所得</t>
  </si>
  <si>
    <t>[本人 退職所得 今年]収入</t>
  </si>
  <si>
    <t>[本人 退職所得 今年]経費</t>
  </si>
  <si>
    <t>[本人 退職所得 今年]所得</t>
  </si>
  <si>
    <t>[本人 その他所得 今年]収入</t>
  </si>
  <si>
    <t>[本人 その他所得 今年]経費</t>
  </si>
  <si>
    <t>[本人 その他所得 今年]うち特別控除額</t>
  </si>
  <si>
    <t>[本人 その他所得 今年]所得</t>
  </si>
  <si>
    <t>[本人 給与以外 今年]合計所得</t>
  </si>
  <si>
    <t>[本人 今年]合計所得 (退職所得以外)</t>
  </si>
  <si>
    <t>[本人 今年]合計所得</t>
  </si>
  <si>
    <t>[本人 給与所得 来年]当社給与収入</t>
  </si>
  <si>
    <t>[本人 給与所得 来年]他社給与収入</t>
  </si>
  <si>
    <t>[本人 給与所得 来年]合計給与収入</t>
  </si>
  <si>
    <t>[本人 給与所得 来年]合計給与所得</t>
  </si>
  <si>
    <t>[本人 事業所得 来年]収入</t>
  </si>
  <si>
    <t>[本人 事業所得 来年]経費</t>
  </si>
  <si>
    <t>[本人 事業所得 来年]所得</t>
  </si>
  <si>
    <t>[本人 公的年金収入 来年]収入</t>
  </si>
  <si>
    <t>[本人 公的年金収入 来年]控除額</t>
  </si>
  <si>
    <t>[本人 公的年金収入 来年]所得</t>
  </si>
  <si>
    <t>[本人 雑所得 来年]収入</t>
  </si>
  <si>
    <t>[本人 雑所得 来年]経費</t>
  </si>
  <si>
    <t>[本人 雑所得 来年]所得</t>
  </si>
  <si>
    <t>[本人 配当所得 来年]収入</t>
  </si>
  <si>
    <t>[本人 配当所得 来年]経費</t>
  </si>
  <si>
    <t>[本人 配当所得 来年]所得</t>
  </si>
  <si>
    <t>[本人 不動産所得 来年]収入</t>
  </si>
  <si>
    <t>[本人 不動産所得 来年]経費</t>
  </si>
  <si>
    <t>[本人 不動産所得 来年]所得</t>
  </si>
  <si>
    <t>[本人 退職所得 来年]収入</t>
  </si>
  <si>
    <t>[本人 退職所得 来年]経費</t>
  </si>
  <si>
    <t>[本人 退職所得 来年]所得</t>
  </si>
  <si>
    <t>[本人 その他所得 来年]収入</t>
  </si>
  <si>
    <t>[本人 その他所得 来年]経費</t>
  </si>
  <si>
    <t>[本人 その他所得 来年]うち特別控除額</t>
  </si>
  <si>
    <t>[本人 その他所得 来年]所得</t>
  </si>
  <si>
    <t>[本人 給与以外 来年]合計所得</t>
  </si>
  <si>
    <t>[本人 来年]合計所得 (退職所得以外)</t>
  </si>
  <si>
    <t>[本人 来年]合計所得</t>
  </si>
  <si>
    <t>基礎控除判定</t>
  </si>
  <si>
    <t>基礎控除額</t>
  </si>
  <si>
    <t>所得金額調整控除判定</t>
  </si>
  <si>
    <t>所得金額調整控除 要件対象者名</t>
  </si>
  <si>
    <t>所得金額調整控除 要件対象者名カナ</t>
  </si>
  <si>
    <t>所得金額調整控除 要件対象者生年月日</t>
  </si>
  <si>
    <t>所得金額調整控除 あなたと左記の者の住所または居所が異なる場合の左記の者の住所又は居所</t>
  </si>
  <si>
    <t>所得金額調整控除 左記の者のあなたとの続柄</t>
  </si>
  <si>
    <t>所得金額調整控除 左記の者の合計所得金額（見積額）</t>
  </si>
  <si>
    <t>所得金額調整控除 特別障害者に該当する事実</t>
  </si>
  <si>
    <t>[本人]所得区分</t>
  </si>
  <si>
    <t>[本人]所得区分 記号</t>
  </si>
  <si>
    <t>[給与支払者]名称</t>
  </si>
  <si>
    <t>[給与支払者]法人番号</t>
  </si>
  <si>
    <t>[給与支払者]郵便番号</t>
  </si>
  <si>
    <t>[給与支払者]都道府県</t>
  </si>
  <si>
    <t>[給与支払者]市区町村</t>
  </si>
  <si>
    <t>[給与支払者]住所1</t>
  </si>
  <si>
    <t>[給与支払者]住所2</t>
  </si>
  <si>
    <t>所轄税務署</t>
  </si>
  <si>
    <t>[障害者]区分</t>
  </si>
  <si>
    <t>[障害者]手帳の種類</t>
  </si>
  <si>
    <t>[障害者]障害の等級</t>
  </si>
  <si>
    <t>[障害者]手帳の詳細（その他）</t>
  </si>
  <si>
    <t>[障害者]手帳の交付年月日</t>
  </si>
  <si>
    <t>[勤労学生]今年の区分</t>
  </si>
  <si>
    <t>[勤労学生]今年の内容</t>
  </si>
  <si>
    <t>[勤労学生]来年の区分</t>
  </si>
  <si>
    <t>[勤労学生]来年の内容</t>
  </si>
  <si>
    <t>今年の配偶者の有無</t>
  </si>
  <si>
    <t>来年の配偶者の有無</t>
  </si>
  <si>
    <t>今年の配偶者の有無 (住民税用)</t>
  </si>
  <si>
    <t>来年の配偶者の有無 (住民税用)</t>
  </si>
  <si>
    <t>配偶者の状況</t>
  </si>
  <si>
    <t>配偶者控除額</t>
  </si>
  <si>
    <t>配偶者特別控除額</t>
  </si>
  <si>
    <t>扶養控除額</t>
  </si>
  <si>
    <t>特定親族特別控除額</t>
  </si>
  <si>
    <t>一般扶養親族の人数</t>
  </si>
  <si>
    <t>特定扶養親族の人数</t>
  </si>
  <si>
    <t>老人扶養親族の人数</t>
  </si>
  <si>
    <t>同居老親等の人数</t>
  </si>
  <si>
    <t>年少扶養親族の人数</t>
  </si>
  <si>
    <t>特定親族の人数</t>
  </si>
  <si>
    <t>障害者控除額</t>
  </si>
  <si>
    <t>一般の障害者且つ同一生計配偶者の人数</t>
  </si>
  <si>
    <t>特別障害者且つ同一生計配偶者の人数</t>
  </si>
  <si>
    <t>同居特別障害者且つ同一生計配偶者の人数</t>
  </si>
  <si>
    <t>一般の障害者且つ扶養親族の人数</t>
  </si>
  <si>
    <t>特別障害者且つ扶養親族の人数</t>
  </si>
  <si>
    <t>同居特別障害者且つ扶養親族の人数</t>
  </si>
  <si>
    <t>非居住者の人数</t>
  </si>
  <si>
    <t>[生命保険 一般]新保険料合計</t>
  </si>
  <si>
    <t>[生命保険 一般]新保険料計算後</t>
  </si>
  <si>
    <t>[生命保険 一般]旧保険料合計</t>
  </si>
  <si>
    <t>[生命保険 一般]旧保険料計算後</t>
  </si>
  <si>
    <t>[生命保険 一般]新旧合計</t>
  </si>
  <si>
    <t>[生命保険 一般]控除額</t>
  </si>
  <si>
    <t>[生命保険 介護医療]保険料合計</t>
  </si>
  <si>
    <t>[生命保険 介護医療]控除額</t>
  </si>
  <si>
    <t>[生命保険 個人年金]新保険料合計</t>
  </si>
  <si>
    <t>[生命保険 個人年金]新保険料計算後</t>
  </si>
  <si>
    <t>[生命保険 個人年金]旧保険料合計</t>
  </si>
  <si>
    <t>[生命保険 個人年金]旧保険料計算後</t>
  </si>
  <si>
    <t>[生命保険 個人年金]新旧合計</t>
  </si>
  <si>
    <t>[生命保険 個人年金]控除額</t>
  </si>
  <si>
    <t>[生命保険]控除額合計</t>
  </si>
  <si>
    <t>[地震保険]地震保険料合計</t>
  </si>
  <si>
    <t>[地震保険]旧長期損害保険料合計</t>
  </si>
  <si>
    <t>[地震保険]地震保険料控除額</t>
  </si>
  <si>
    <t>[地震保険]旧長期損害保険料控除額</t>
  </si>
  <si>
    <t>[地震保険]控除額合計</t>
  </si>
  <si>
    <t>[社会保険]国民年金保険料等合計</t>
  </si>
  <si>
    <t>[社会保険]国民年金保険料等以外の合計</t>
  </si>
  <si>
    <t>[社会保険]控除額合計</t>
  </si>
  <si>
    <t>[小規模企業共済等掛金]控除額合計</t>
  </si>
  <si>
    <t>[住宅]借入金等特別控除額合計</t>
  </si>
  <si>
    <t>該当しない</t>
  </si>
  <si>
    <t>千葉県</t>
  </si>
  <si>
    <t>本人</t>
  </si>
  <si>
    <t>該当する</t>
  </si>
  <si>
    <t>死別,離婚,生死不明に該当しない</t>
  </si>
  <si>
    <t>いる</t>
  </si>
  <si>
    <t>A</t>
  </si>
  <si>
    <t>[従業員]氏</t>
  </si>
  <si>
    <t>[従業員]名</t>
  </si>
  <si>
    <t>支払者の氏名又は名称</t>
  </si>
  <si>
    <t>郵便番号</t>
  </si>
  <si>
    <t>都道府県</t>
  </si>
  <si>
    <t>市区町村</t>
  </si>
  <si>
    <t>住所1</t>
  </si>
  <si>
    <t>住所2</t>
  </si>
  <si>
    <t>支払金額</t>
  </si>
  <si>
    <t>社会保険料等の金額</t>
  </si>
  <si>
    <t>小規模企業共済等掛金</t>
  </si>
  <si>
    <t>源泉徴収税額</t>
  </si>
  <si>
    <t>退職年月日</t>
  </si>
  <si>
    <t>従業員氏名</t>
  </si>
  <si>
    <t>部署</t>
  </si>
  <si>
    <t>課税累計額</t>
  </si>
  <si>
    <t>000001</t>
  </si>
  <si>
    <t>従業員番号</t>
    <rPh sb="0" eb="3">
      <t>ジュウギョウイン</t>
    </rPh>
    <rPh sb="3" eb="5">
      <t>バンゴウ</t>
    </rPh>
    <phoneticPr fontId="18"/>
  </si>
  <si>
    <t>給与所得</t>
    <rPh sb="0" eb="2">
      <t>キュウヨ</t>
    </rPh>
    <rPh sb="2" eb="4">
      <t>ショトク</t>
    </rPh>
    <phoneticPr fontId="18"/>
  </si>
  <si>
    <t>基礎控除</t>
    <rPh sb="0" eb="4">
      <t>キソコウジョ</t>
    </rPh>
    <phoneticPr fontId="18"/>
  </si>
  <si>
    <t>実際の課税累計額</t>
    <rPh sb="0" eb="2">
      <t>ジッサイ</t>
    </rPh>
    <rPh sb="3" eb="5">
      <t>カゼイ</t>
    </rPh>
    <rPh sb="5" eb="7">
      <t>ルイケイ</t>
    </rPh>
    <rPh sb="7" eb="8">
      <t>ガク</t>
    </rPh>
    <phoneticPr fontId="18"/>
  </si>
  <si>
    <t>前職の支払金額</t>
    <rPh sb="0" eb="2">
      <t>ゼンショク</t>
    </rPh>
    <rPh sb="3" eb="5">
      <t>シハライ</t>
    </rPh>
    <rPh sb="5" eb="7">
      <t>キンガク</t>
    </rPh>
    <phoneticPr fontId="18"/>
  </si>
  <si>
    <t>当社＋前職給与
(給与収入見込に入力する)</t>
    <rPh sb="0" eb="2">
      <t>トウシャ</t>
    </rPh>
    <rPh sb="3" eb="5">
      <t>ゼンショク</t>
    </rPh>
    <rPh sb="5" eb="7">
      <t>キュウヨ</t>
    </rPh>
    <rPh sb="9" eb="11">
      <t>キュウヨ</t>
    </rPh>
    <rPh sb="11" eb="13">
      <t>シュウニュウ</t>
    </rPh>
    <rPh sb="13" eb="15">
      <t>ミコミ</t>
    </rPh>
    <rPh sb="16" eb="18">
      <t>ニュウリョク</t>
    </rPh>
    <phoneticPr fontId="18"/>
  </si>
  <si>
    <t>合計給与収入
(他社給与を加算)</t>
    <rPh sb="0" eb="4">
      <t>ゴウケイキュウヨ</t>
    </rPh>
    <rPh sb="4" eb="6">
      <t>シュウニュウ</t>
    </rPh>
    <rPh sb="8" eb="10">
      <t>タシャ</t>
    </rPh>
    <rPh sb="10" eb="12">
      <t>キュヨ</t>
    </rPh>
    <rPh sb="13" eb="15">
      <t>カサン</t>
    </rPh>
    <phoneticPr fontId="18"/>
  </si>
  <si>
    <t>合計所得
(給与以外所得を合算)</t>
    <rPh sb="0" eb="4">
      <t>ゴウケイショトク</t>
    </rPh>
    <rPh sb="6" eb="10">
      <t>キュウヨイガイ</t>
    </rPh>
    <rPh sb="10" eb="12">
      <t>ショトク</t>
    </rPh>
    <rPh sb="13" eb="15">
      <t>ガッサン</t>
    </rPh>
    <phoneticPr fontId="18"/>
  </si>
  <si>
    <t>正社員</t>
  </si>
  <si>
    <t>年末調整対象</t>
  </si>
  <si>
    <t>提出しない</t>
  </si>
  <si>
    <t>現住所と同じ</t>
  </si>
  <si>
    <t>千葉市美浜</t>
  </si>
  <si>
    <t>勤労学生チェック</t>
    <rPh sb="0" eb="2">
      <t>キンロウ</t>
    </rPh>
    <rPh sb="2" eb="4">
      <t>ガクセイ</t>
    </rPh>
    <phoneticPr fontId="18"/>
  </si>
  <si>
    <t>寡婦ひとり親チェック</t>
    <rPh sb="0" eb="2">
      <t>カフ</t>
    </rPh>
    <rPh sb="5" eb="6">
      <t>オヤ</t>
    </rPh>
    <phoneticPr fontId="18"/>
  </si>
  <si>
    <t>配控チェック</t>
    <rPh sb="0" eb="1">
      <t>クバ</t>
    </rPh>
    <rPh sb="1" eb="2">
      <t>ヒカエ</t>
    </rPh>
    <phoneticPr fontId="18"/>
  </si>
  <si>
    <t>配特チェック</t>
    <rPh sb="0" eb="2">
      <t>ハイトク</t>
    </rPh>
    <phoneticPr fontId="18"/>
  </si>
  <si>
    <t>基礎控除
チェック</t>
    <rPh sb="0" eb="4">
      <t>キソコウジョ</t>
    </rPh>
    <phoneticPr fontId="18"/>
  </si>
  <si>
    <t>所得金額調整控除チェック</t>
    <rPh sb="0" eb="4">
      <t>ショトクキンガク</t>
    </rPh>
    <rPh sb="4" eb="6">
      <t>チョウセイ</t>
    </rPh>
    <rPh sb="6" eb="8">
      <t>コウジョ</t>
    </rPh>
    <phoneticPr fontId="18"/>
  </si>
  <si>
    <t>千葉</t>
  </si>
  <si>
    <t>一郎</t>
  </si>
  <si>
    <t>埼玉</t>
    <rPh sb="0" eb="2">
      <t>サイタマ</t>
    </rPh>
    <phoneticPr fontId="18"/>
  </si>
  <si>
    <t>三郎</t>
    <rPh sb="0" eb="2">
      <t>サブロウ</t>
    </rPh>
    <phoneticPr fontId="18"/>
  </si>
  <si>
    <t>千葉一郎</t>
  </si>
  <si>
    <t>社員</t>
  </si>
  <si>
    <t>000003</t>
  </si>
  <si>
    <t>埼玉三郎</t>
  </si>
  <si>
    <t>チバ</t>
  </si>
  <si>
    <t>イチロウ</t>
  </si>
  <si>
    <t>差戻し</t>
  </si>
  <si>
    <t>261-0023</t>
  </si>
  <si>
    <t>千葉市美浜区中瀬</t>
  </si>
  <si>
    <t>チバシミハマクナカセ</t>
  </si>
  <si>
    <t>336万円超489万円以下</t>
    <phoneticPr fontId="18"/>
  </si>
  <si>
    <t>サイタマ</t>
    <phoneticPr fontId="18"/>
  </si>
  <si>
    <t>サブロウ</t>
    <phoneticPr fontId="18"/>
  </si>
  <si>
    <t>給与所得
（調整後）</t>
    <rPh sb="0" eb="2">
      <t>キュウヨ</t>
    </rPh>
    <rPh sb="2" eb="4">
      <t>ショトク</t>
    </rPh>
    <rPh sb="6" eb="9">
      <t>チョウセイゴ</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</si>
</sst>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ＭＳ Ｐゴシック"/>
      <family val="2"/>
      <charset val="128"/>
    </font>
    <font>
      <sz val="11"/>
      <color theme="1"/>
      <name val="ＭＳ Ｐゴシック"/>
      <family val="2"/>
      <charset val="128"/>
    </font>
    <font>
      <sz val="18"/>
      <color theme="3"/>
      <name val="游ゴシック Light"/>
      <family val="2"/>
      <charset val="128"/>
      <scheme val="major"/>
    </font>
    <font>
      <b/>
      <sz val="15"/>
      <color theme="3"/>
      <name val="ＭＳ Ｐゴシック"/>
      <family val="2"/>
      <charset val="128"/>
    </font>
    <font>
      <b/>
      <sz val="13"/>
      <color theme="3"/>
      <name val="ＭＳ Ｐゴシック"/>
      <family val="2"/>
      <charset val="128"/>
    </font>
    <font>
      <b/>
      <sz val="11"/>
      <color theme="3"/>
      <name val="ＭＳ Ｐゴシック"/>
      <family val="2"/>
      <charset val="128"/>
    </font>
    <font>
      <sz val="11"/>
      <color rgb="FF006100"/>
      <name val="ＭＳ Ｐゴシック"/>
      <family val="2"/>
      <charset val="128"/>
    </font>
    <font>
      <sz val="11"/>
      <color rgb="FF9C0006"/>
      <name val="ＭＳ Ｐゴシック"/>
      <family val="2"/>
      <charset val="128"/>
    </font>
    <font>
      <sz val="11"/>
      <color rgb="FF9C5700"/>
      <name val="ＭＳ Ｐゴシック"/>
      <family val="2"/>
      <charset val="128"/>
    </font>
    <font>
      <sz val="11"/>
      <color rgb="FF3F3F76"/>
      <name val="ＭＳ Ｐゴシック"/>
      <family val="2"/>
      <charset val="128"/>
    </font>
    <font>
      <b/>
      <sz val="11"/>
      <color rgb="FF3F3F3F"/>
      <name val="ＭＳ Ｐゴシック"/>
      <family val="2"/>
      <charset val="128"/>
    </font>
    <font>
      <b/>
      <sz val="11"/>
      <color rgb="FFFA7D00"/>
      <name val="ＭＳ Ｐゴシック"/>
      <family val="2"/>
      <charset val="128"/>
    </font>
    <font>
      <sz val="11"/>
      <color rgb="FFFA7D00"/>
      <name val="ＭＳ Ｐゴシック"/>
      <family val="2"/>
      <charset val="128"/>
    </font>
    <font>
      <b/>
      <sz val="11"/>
      <color theme="0"/>
      <name val="ＭＳ Ｐゴシック"/>
      <family val="2"/>
      <charset val="128"/>
    </font>
    <font>
      <sz val="11"/>
      <color rgb="FFFF0000"/>
      <name val="ＭＳ Ｐゴシック"/>
      <family val="2"/>
      <charset val="128"/>
    </font>
    <font>
      <i/>
      <sz val="11"/>
      <color rgb="FF7F7F7F"/>
      <name val="ＭＳ Ｐゴシック"/>
      <family val="2"/>
      <charset val="128"/>
    </font>
    <font>
      <b/>
      <sz val="11"/>
      <color theme="1"/>
      <name val="ＭＳ Ｐゴシック"/>
      <family val="2"/>
      <charset val="128"/>
    </font>
    <font>
      <sz val="11"/>
      <color theme="0"/>
      <name val="ＭＳ Ｐゴシック"/>
      <family val="2"/>
      <charset val="128"/>
    </font>
    <font>
      <sz val="6"/>
      <name val="ＭＳ Ｐゴシック"/>
      <family val="2"/>
      <charset val="128"/>
    </font>
    <font>
      <sz val="9"/>
      <color theme="1"/>
      <name val="ＭＳ Ｐゴシック"/>
      <family val="2"/>
      <charset val="128"/>
    </font>
    <font>
      <sz val="11"/>
      <color rgb="FF000000"/>
      <name val="ＭＳ Ｐゴシック"/>
      <family val="3"/>
      <charset val="128"/>
    </font>
    <font>
      <sz val="11"/>
      <color theme="1"/>
      <name val="ＭＳ Ｐゴシック"/>
      <family val="3"/>
      <charset val="128"/>
    </font>
    <font>
      <b/>
      <sz val="11"/>
      <color rgb="FFFF0000"/>
      <name val="ＭＳ Ｐゴシック"/>
      <family val="3"/>
      <charset val="128"/>
    </font>
    <font>
      <sz val="6"/>
      <name val="ＭＳ Ｐゴシック"/>
      <family val="3"/>
      <charset val="128"/>
    </font>
    <font>
      <sz val="11"/>
      <color rgb="FFFF0000"/>
      <name val="ＭＳ Ｐゴシック"/>
      <family val="3"/>
      <charset val="128"/>
    </font>
    <font>
      <sz val="11"/>
      <name val="ＭＳ Ｐゴシック"/>
      <family val="3"/>
      <charset val="128"/>
    </font>
    <font>
      <sz val="9"/>
      <color indexed="81"/>
      <name val="MS P ゴシック"/>
      <family val="3"/>
      <charset val="128"/>
    </font>
    <font>
      <sz val="11"/>
      <color rgb="FFC00000"/>
      <name val="ＭＳ Ｐゴシック"/>
      <family val="3"/>
      <charset val="128"/>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tint="-0.249977111117893"/>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43">
    <xf numFmtId="0" fontId="0" fillId="0" borderId="0">
      <alignment vertical="center"/>
    </xf>
    <xf numFmtId="38" fontId="1"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52">
    <xf numFmtId="0" fontId="0" fillId="0" borderId="0" xfId="0">
      <alignment vertical="center"/>
    </xf>
    <xf numFmtId="14" fontId="0" fillId="0" borderId="0" xfId="0" applyNumberFormat="1">
      <alignment vertical="center"/>
    </xf>
    <xf numFmtId="56" fontId="0" fillId="0" borderId="0" xfId="0" applyNumberFormat="1">
      <alignment vertical="center"/>
    </xf>
    <xf numFmtId="0" fontId="0" fillId="0" borderId="0" xfId="0" applyAlignment="1">
      <alignment vertical="center" wrapText="1"/>
    </xf>
    <xf numFmtId="0" fontId="19" fillId="0" borderId="0" xfId="0" applyFont="1" applyAlignment="1">
      <alignment vertical="center" wrapText="1"/>
    </xf>
    <xf numFmtId="17" fontId="0" fillId="0" borderId="0" xfId="0" applyNumberFormat="1">
      <alignment vertical="center"/>
    </xf>
    <xf numFmtId="0" fontId="0" fillId="33" borderId="0" xfId="0" applyFill="1">
      <alignment vertical="center"/>
    </xf>
    <xf numFmtId="0" fontId="20" fillId="0" borderId="10" xfId="0" applyFont="1" applyBorder="1" applyAlignment="1" applyProtection="1">
      <protection locked="0"/>
    </xf>
    <xf numFmtId="0" fontId="20" fillId="0" borderId="10" xfId="0" applyFont="1" applyBorder="1" applyAlignment="1"/>
    <xf numFmtId="38" fontId="0" fillId="0" borderId="0" xfId="1" applyFont="1">
      <alignment vertical="center"/>
    </xf>
    <xf numFmtId="38" fontId="0" fillId="34" borderId="0" xfId="1" applyFont="1" applyFill="1">
      <alignment vertical="center"/>
    </xf>
    <xf numFmtId="0" fontId="0" fillId="34" borderId="0" xfId="0" applyFill="1">
      <alignment vertical="center"/>
    </xf>
    <xf numFmtId="0" fontId="0" fillId="35" borderId="0" xfId="0" applyFill="1">
      <alignment vertical="center"/>
    </xf>
    <xf numFmtId="38" fontId="0" fillId="0" borderId="0" xfId="1" applyFont="1" applyFill="1">
      <alignment vertical="center"/>
    </xf>
    <xf numFmtId="38" fontId="0" fillId="35" borderId="0" xfId="0" applyNumberFormat="1" applyFill="1">
      <alignment vertical="center"/>
    </xf>
    <xf numFmtId="38" fontId="0" fillId="36" borderId="0" xfId="0" applyNumberFormat="1" applyFill="1">
      <alignment vertical="center"/>
    </xf>
    <xf numFmtId="0" fontId="0" fillId="36" borderId="0" xfId="0" applyFill="1">
      <alignment vertical="center"/>
    </xf>
    <xf numFmtId="0" fontId="22" fillId="0" borderId="0" xfId="0" applyFont="1" applyAlignment="1">
      <alignment horizontal="center" vertical="center"/>
    </xf>
    <xf numFmtId="38" fontId="0" fillId="33" borderId="0" xfId="1" applyFont="1" applyFill="1">
      <alignment vertical="center"/>
    </xf>
    <xf numFmtId="38" fontId="0" fillId="37" borderId="0" xfId="1" applyFont="1" applyFill="1">
      <alignment vertical="center"/>
    </xf>
    <xf numFmtId="0" fontId="0" fillId="37" borderId="0" xfId="0" applyFill="1">
      <alignment vertical="center"/>
    </xf>
    <xf numFmtId="38" fontId="0" fillId="38" borderId="0" xfId="1" applyFont="1" applyFill="1">
      <alignment vertical="center"/>
    </xf>
    <xf numFmtId="0" fontId="0" fillId="38" borderId="0" xfId="0" applyFill="1">
      <alignment vertical="center"/>
    </xf>
    <xf numFmtId="38" fontId="0" fillId="41" borderId="0" xfId="1" applyFont="1" applyFill="1">
      <alignment vertical="center"/>
    </xf>
    <xf numFmtId="0" fontId="0" fillId="41" borderId="0" xfId="0" applyFill="1">
      <alignment vertical="center"/>
    </xf>
    <xf numFmtId="0" fontId="0" fillId="0" borderId="0" xfId="0" applyAlignment="1">
      <alignment vertical="top" wrapText="1"/>
    </xf>
    <xf numFmtId="38" fontId="0" fillId="0" borderId="0" xfId="1" applyFont="1" applyAlignment="1">
      <alignment vertical="top" wrapText="1"/>
    </xf>
    <xf numFmtId="0" fontId="21" fillId="35" borderId="0" xfId="0" applyFont="1" applyFill="1" applyAlignment="1">
      <alignment vertical="top" wrapText="1"/>
    </xf>
    <xf numFmtId="0" fontId="0" fillId="35" borderId="0" xfId="0" applyFill="1" applyAlignment="1">
      <alignment vertical="top" wrapText="1"/>
    </xf>
    <xf numFmtId="0" fontId="0" fillId="34" borderId="0" xfId="0" applyFill="1" applyAlignment="1">
      <alignment vertical="top" wrapText="1"/>
    </xf>
    <xf numFmtId="0" fontId="0" fillId="37" borderId="0" xfId="0" applyFill="1" applyAlignment="1">
      <alignment vertical="top" wrapText="1"/>
    </xf>
    <xf numFmtId="0" fontId="0" fillId="39" borderId="0" xfId="0" applyFill="1" applyAlignment="1">
      <alignment vertical="top" wrapText="1"/>
    </xf>
    <xf numFmtId="0" fontId="0" fillId="38" borderId="0" xfId="0" applyFill="1" applyAlignment="1">
      <alignment vertical="top" wrapText="1"/>
    </xf>
    <xf numFmtId="0" fontId="0" fillId="40" borderId="0" xfId="0" applyFill="1" applyAlignment="1">
      <alignment vertical="top" wrapText="1"/>
    </xf>
    <xf numFmtId="0" fontId="0" fillId="41" borderId="0" xfId="0" applyFill="1" applyAlignment="1">
      <alignment vertical="top" wrapText="1"/>
    </xf>
    <xf numFmtId="0" fontId="0" fillId="42" borderId="0" xfId="0" applyFill="1" applyAlignment="1">
      <alignment vertical="top" wrapText="1"/>
    </xf>
    <xf numFmtId="0" fontId="0" fillId="0" borderId="0" xfId="0" applyAlignment="1">
      <alignment vertical="top"/>
    </xf>
    <xf numFmtId="38" fontId="22" fillId="0" borderId="0" xfId="1" applyFont="1" applyAlignment="1">
      <alignment horizontal="center" vertical="center"/>
    </xf>
    <xf numFmtId="38" fontId="25" fillId="0" borderId="0" xfId="1" applyFont="1" applyFill="1" applyAlignment="1">
      <alignment horizontal="center" vertical="center"/>
    </xf>
    <xf numFmtId="0" fontId="24" fillId="33" borderId="0" xfId="0" applyFont="1" applyFill="1" applyAlignment="1">
      <alignment horizontal="center" vertical="top" wrapText="1"/>
    </xf>
    <xf numFmtId="0" fontId="0" fillId="43" borderId="0" xfId="0" applyFill="1" applyAlignment="1">
      <alignment vertical="top" wrapText="1"/>
    </xf>
    <xf numFmtId="38" fontId="0" fillId="43" borderId="0" xfId="1" applyFont="1" applyFill="1">
      <alignment vertical="center"/>
    </xf>
    <xf numFmtId="0" fontId="0" fillId="43" borderId="0" xfId="0" applyFill="1">
      <alignment vertical="center"/>
    </xf>
    <xf numFmtId="0" fontId="0" fillId="44" borderId="0" xfId="0" applyFill="1" applyAlignment="1">
      <alignment vertical="top" wrapText="1"/>
    </xf>
    <xf numFmtId="38" fontId="22" fillId="0" borderId="0" xfId="1" applyFont="1" applyFill="1" applyAlignment="1">
      <alignment horizontal="center" vertical="center"/>
    </xf>
    <xf numFmtId="0" fontId="20" fillId="0" borderId="12" xfId="0" applyFont="1" applyBorder="1" applyAlignment="1"/>
    <xf numFmtId="0" fontId="20" fillId="0" borderId="11" xfId="0" applyFont="1" applyBorder="1" applyAlignment="1"/>
    <xf numFmtId="0" fontId="0" fillId="0" borderId="11" xfId="0" applyBorder="1">
      <alignment vertical="center"/>
    </xf>
    <xf numFmtId="0" fontId="0" fillId="45" borderId="0" xfId="0" applyFill="1" applyAlignment="1">
      <alignment vertical="top" wrapText="1"/>
    </xf>
    <xf numFmtId="38" fontId="0" fillId="45" borderId="0" xfId="0" applyNumberFormat="1" applyFill="1">
      <alignment vertical="center"/>
    </xf>
    <xf numFmtId="0" fontId="0" fillId="45" borderId="0" xfId="0" applyFill="1">
      <alignment vertical="center"/>
    </xf>
    <xf numFmtId="0" fontId="27" fillId="36" borderId="0" xfId="0" applyFont="1" applyFill="1" applyAlignment="1">
      <alignment vertical="top" wrapText="1"/>
    </xf>
  </cellXfs>
  <cellStyles count="43">
    <cellStyle name="20% - アクセント 1" xfId="20" builtinId="30" customBuiltin="1"/>
    <cellStyle name="20% - アクセント 2" xfId="24" builtinId="34" customBuiltin="1"/>
    <cellStyle name="20% - アクセント 3" xfId="28" builtinId="38" customBuiltin="1"/>
    <cellStyle name="20% - アクセント 4" xfId="32" builtinId="42" customBuiltin="1"/>
    <cellStyle name="20% - アクセント 5" xfId="36" builtinId="46" customBuiltin="1"/>
    <cellStyle name="20% - アクセント 6" xfId="40" builtinId="50" customBuiltin="1"/>
    <cellStyle name="40% - アクセント 1" xfId="21" builtinId="31" customBuiltin="1"/>
    <cellStyle name="40% - アクセント 2" xfId="25" builtinId="35" customBuiltin="1"/>
    <cellStyle name="40% - アクセント 3" xfId="29" builtinId="39" customBuiltin="1"/>
    <cellStyle name="40% - アクセント 4" xfId="33" builtinId="43" customBuiltin="1"/>
    <cellStyle name="40% - アクセント 5" xfId="37" builtinId="47" customBuiltin="1"/>
    <cellStyle name="40% - アクセント 6" xfId="41" builtinId="51" customBuiltin="1"/>
    <cellStyle name="60% - アクセント 1" xfId="22" builtinId="32" customBuiltin="1"/>
    <cellStyle name="60% - アクセント 2" xfId="26" builtinId="36" customBuiltin="1"/>
    <cellStyle name="60% - アクセント 3" xfId="30" builtinId="40" customBuiltin="1"/>
    <cellStyle name="60% - アクセント 4" xfId="34" builtinId="44" customBuiltin="1"/>
    <cellStyle name="60% - アクセント 5" xfId="38" builtinId="48" customBuiltin="1"/>
    <cellStyle name="60% - アクセント 6" xfId="42" builtinId="52" customBuiltin="1"/>
    <cellStyle name="アクセント 1" xfId="19" builtinId="29" customBuiltin="1"/>
    <cellStyle name="アクセント 2" xfId="23" builtinId="33" customBuiltin="1"/>
    <cellStyle name="アクセント 3" xfId="27" builtinId="37" customBuiltin="1"/>
    <cellStyle name="アクセント 4" xfId="31" builtinId="41" customBuiltin="1"/>
    <cellStyle name="アクセント 5" xfId="35" builtinId="45" customBuiltin="1"/>
    <cellStyle name="アクセント 6" xfId="39" builtinId="49" customBuiltin="1"/>
    <cellStyle name="タイトル" xfId="2" builtinId="15" customBuiltin="1"/>
    <cellStyle name="チェック セル" xfId="14" builtinId="23" customBuiltin="1"/>
    <cellStyle name="どちらでもない" xfId="9" builtinId="28" customBuiltin="1"/>
    <cellStyle name="メモ" xfId="16" builtinId="10" customBuiltin="1"/>
    <cellStyle name="リンク セル" xfId="13" builtinId="24" customBuiltin="1"/>
    <cellStyle name="悪い" xfId="8" builtinId="27" customBuiltin="1"/>
    <cellStyle name="計算" xfId="12" builtinId="22" customBuiltin="1"/>
    <cellStyle name="警告文" xfId="15" builtinId="11" customBuiltin="1"/>
    <cellStyle name="桁区切り" xfId="1" builtinId="6"/>
    <cellStyle name="見出し 1" xfId="3" builtinId="16" customBuiltin="1"/>
    <cellStyle name="見出し 2" xfId="4" builtinId="17" customBuiltin="1"/>
    <cellStyle name="見出し 3" xfId="5" builtinId="18" customBuiltin="1"/>
    <cellStyle name="見出し 4" xfId="6" builtinId="19" customBuiltin="1"/>
    <cellStyle name="集計" xfId="18" builtinId="25" customBuiltin="1"/>
    <cellStyle name="出力" xfId="11" builtinId="21" customBuiltin="1"/>
    <cellStyle name="説明文" xfId="17" builtinId="53" customBuiltin="1"/>
    <cellStyle name="入力" xfId="10" builtinId="20" customBuiltin="1"/>
    <cellStyle name="標準" xfId="0" builtinId="0"/>
    <cellStyle name="良い" xfId="7" builtinId="26" customBuiltin="1"/>
  </cellStyles>
  <dxfs count="4">
    <dxf>
      <font>
        <b/>
        <i val="0"/>
        <color rgb="FFFF0000"/>
      </font>
    </dxf>
    <dxf>
      <font>
        <b/>
        <i val="0"/>
        <color rgb="FFFF0000"/>
      </font>
    </dxf>
    <dxf>
      <font>
        <b/>
        <i val="0"/>
        <color rgb="FFFF0000"/>
      </font>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B91B-DA89-4F4D-B867-0AD6F4D71DE0}">
  <dimension ref="A1:AG200"/>
  <sheetViews>
    <sheetView tabSelected="1" zoomScale="70" zoomScaleNormal="70" workbookViewId="0">
      <pane ySplit="1" topLeftCell="A2" activePane="bottomLeft" state="frozen"/>
      <selection pane="bottomLeft"/>
    </sheetView>
  </sheetViews>
  <sheetFormatPr defaultRowHeight="13.5"/>
  <cols>
    <col min="4" max="4" width="9" style="17"/>
    <col min="5" max="5" width="13.25" customWidth="1"/>
    <col min="6" max="6" width="10.625" style="9" customWidth="1"/>
    <col min="7" max="7" width="13.625" style="16" customWidth="1"/>
    <col min="8" max="8" width="12.125" style="12" customWidth="1"/>
    <col min="9" max="9" width="10.25" style="50" customWidth="1"/>
    <col min="10" max="10" width="11.625" style="12" customWidth="1"/>
    <col min="11" max="11" width="14.125" style="12" customWidth="1"/>
    <col min="12" max="12" width="10.875" style="12" customWidth="1"/>
    <col min="13" max="13" width="12.5" style="11" customWidth="1"/>
    <col min="14" max="18" width="10.125" customWidth="1"/>
    <col min="19" max="19" width="12.75" style="11" customWidth="1"/>
    <col min="20" max="22" width="9" style="11"/>
    <col min="23" max="23" width="5.375" customWidth="1"/>
    <col min="24" max="24" width="9" style="20"/>
    <col min="26" max="26" width="9" style="22"/>
    <col min="28" max="28" width="9" style="24"/>
    <col min="30" max="30" width="9" style="24"/>
    <col min="32" max="32" width="9" style="42"/>
  </cols>
  <sheetData>
    <row r="1" spans="1:33" s="36" customFormat="1" ht="64.5" customHeight="1">
      <c r="A1" s="25" t="s">
        <v>0</v>
      </c>
      <c r="B1" s="25" t="s">
        <v>1</v>
      </c>
      <c r="C1" s="25" t="s">
        <v>2</v>
      </c>
      <c r="D1" s="39" t="s">
        <v>209</v>
      </c>
      <c r="E1" s="25" t="s">
        <v>195</v>
      </c>
      <c r="F1" s="26" t="s">
        <v>196</v>
      </c>
      <c r="G1" s="51" t="s">
        <v>197</v>
      </c>
      <c r="H1" s="27" t="s">
        <v>198</v>
      </c>
      <c r="I1" s="48" t="s">
        <v>193</v>
      </c>
      <c r="J1" s="28" t="s">
        <v>228</v>
      </c>
      <c r="K1" s="28" t="s">
        <v>199</v>
      </c>
      <c r="L1" s="28" t="s">
        <v>194</v>
      </c>
      <c r="M1" s="29" t="s">
        <v>33</v>
      </c>
      <c r="N1" s="25" t="s">
        <v>34</v>
      </c>
      <c r="O1" s="25" t="s">
        <v>35</v>
      </c>
      <c r="P1" s="25" t="s">
        <v>36</v>
      </c>
      <c r="Q1" s="25" t="s">
        <v>59</v>
      </c>
      <c r="R1" s="25" t="s">
        <v>42</v>
      </c>
      <c r="S1" s="29" t="s">
        <v>61</v>
      </c>
      <c r="T1" s="29" t="s">
        <v>91</v>
      </c>
      <c r="U1" s="29" t="s">
        <v>92</v>
      </c>
      <c r="V1" s="29" t="s">
        <v>101</v>
      </c>
      <c r="W1" s="25" t="s">
        <v>102</v>
      </c>
      <c r="X1" s="30" t="s">
        <v>116</v>
      </c>
      <c r="Y1" s="31" t="s">
        <v>205</v>
      </c>
      <c r="Z1" s="32" t="s">
        <v>120</v>
      </c>
      <c r="AA1" s="33" t="s">
        <v>206</v>
      </c>
      <c r="AB1" s="34" t="s">
        <v>125</v>
      </c>
      <c r="AC1" s="35" t="s">
        <v>207</v>
      </c>
      <c r="AD1" s="34" t="s">
        <v>126</v>
      </c>
      <c r="AE1" s="35" t="s">
        <v>208</v>
      </c>
      <c r="AF1" s="40" t="s">
        <v>93</v>
      </c>
      <c r="AG1" s="43" t="s">
        <v>210</v>
      </c>
    </row>
    <row r="2" spans="1:33">
      <c r="A2">
        <v>1</v>
      </c>
      <c r="B2" t="s">
        <v>211</v>
      </c>
      <c r="C2" t="s">
        <v>212</v>
      </c>
      <c r="D2" s="17" t="str">
        <f t="shared" ref="D2:D33" si="0">IFERROR(IF($L2=$U2,"","×"),"")</f>
        <v>×</v>
      </c>
      <c r="E2" s="13">
        <f>VLOOKUP($A2,貼付_課税累計額!$A:$E,5,0)</f>
        <v>4000000</v>
      </c>
      <c r="F2" s="9">
        <f>IFERROR(VLOOKUP($A2,貼付_前職源泉!A:N,10,0),0)</f>
        <v>0</v>
      </c>
      <c r="G2" s="15">
        <f>E2+F2</f>
        <v>4000000</v>
      </c>
      <c r="H2" s="14">
        <f t="shared" ref="H2:H33" si="1">G2+N2</f>
        <v>4000000</v>
      </c>
      <c r="I2" s="49">
        <f>ROUNDDOWN(IF(H2&lt;1900000,MAX(0,H2-650000),IF(H2&lt;6600000,VLOOKUP(H2,参照!$D:$E,2,TRUE),IF(H2&lt;8500000,H2-(H2*0.1+1100000),H2-1950000))),0)</f>
        <v>2760000</v>
      </c>
      <c r="J2" s="14">
        <f>$I2-IF($G2&gt;8500000,0,MAX(0,MIN($I2,100000)+MIN($R2,100000)-100000))</f>
        <v>2760000</v>
      </c>
      <c r="K2" s="14">
        <f>J2+Q2</f>
        <v>2760000</v>
      </c>
      <c r="L2" s="14">
        <f>VLOOKUP(K2,参照!$A$1:$B$6,2,TRUE)</f>
        <v>880000</v>
      </c>
      <c r="M2" s="10">
        <f>VLOOKUP($A2,貼付_本人情報!$A:$FL,MATCH(M$1,貼付_本人情報!$1:$1,0),0)</f>
        <v>6000000</v>
      </c>
      <c r="N2" s="9">
        <f>VLOOKUP($A2,貼付_本人情報!$A:$FL,MATCH(N$1,貼付_本人情報!$1:$1,0),0)</f>
        <v>0</v>
      </c>
      <c r="O2" s="9">
        <f>VLOOKUP($A2,貼付_本人情報!$A:$FL,MATCH(O$1,貼付_本人情報!$1:$1,0),0)</f>
        <v>6000000</v>
      </c>
      <c r="P2" s="9">
        <f>VLOOKUP($A2,貼付_本人情報!$A:$FL,MATCH(P$1,貼付_本人情報!$1:$1,0),0)</f>
        <v>4400000</v>
      </c>
      <c r="Q2" s="9">
        <f>VLOOKUP($A2,貼付_本人情報!$A:$FL,MATCH(Q$1,貼付_本人情報!$1:$1,0),0)</f>
        <v>0</v>
      </c>
      <c r="R2" s="9">
        <f>VLOOKUP($A2,貼付_本人情報!$A:$FL,MATCH(R$1,貼付_本人情報!$1:$1,0),0)</f>
        <v>0</v>
      </c>
      <c r="S2" s="10">
        <f>VLOOKUP($A2,貼付_本人情報!$A:$FL,MATCH(S$1,貼付_本人情報!$1:$1,0),0)</f>
        <v>4400000</v>
      </c>
      <c r="T2" s="10" t="str">
        <f>VLOOKUP($A2,貼付_本人情報!$A:$FL,MATCH(T$1,貼付_本人情報!$1:$1,0),0)</f>
        <v>該当する</v>
      </c>
      <c r="U2" s="10">
        <f>VLOOKUP($A2,貼付_本人情報!$A:$FL,MATCH(U$1,貼付_本人情報!$1:$1,0),0)</f>
        <v>680000</v>
      </c>
      <c r="V2" s="10" t="str">
        <f>VLOOKUP($A2,貼付_本人情報!$A:$FL,MATCH(V$1,貼付_本人情報!$1:$1,0),0)</f>
        <v>336万円超489万円以下</v>
      </c>
      <c r="W2" s="9" t="str">
        <f>VLOOKUP($A2,貼付_本人情報!$A:$FL,MATCH(W$1,貼付_本人情報!$1:$1,0),0)</f>
        <v>A</v>
      </c>
      <c r="X2" s="19" t="str">
        <f>VLOOKUP($A2,貼付_本人情報!$A:$FL,MATCH(X$1,貼付_本人情報!$1:$1,0),0)</f>
        <v>該当しない</v>
      </c>
      <c r="Y2" s="37" t="str">
        <f t="shared" ref="Y2:Y33" si="2">IFERROR(IF(AND($X2="該当する",OR($K2&gt;850000,($K2-$I2)&gt;100000)),"×",""),"")</f>
        <v/>
      </c>
      <c r="Z2" s="21" t="str">
        <f>VLOOKUP($A2,貼付_本人情報!$A:$FL,MATCH(Z$1,貼付_本人情報!$1:$1,0),0)</f>
        <v>いる</v>
      </c>
      <c r="AA2" s="37" t="str">
        <f t="shared" ref="AA2:AA33" si="3">IFERROR(IF(AND(OR($Z2="ひとり親",$Z2="寡婦"),$K2&gt;5000000),"×",""),"")</f>
        <v/>
      </c>
      <c r="AB2" s="23">
        <f>VLOOKUP($A2,貼付_本人情報!$A:$FL,MATCH(AB$1,貼付_本人情報!$1:$1,0),0)</f>
        <v>0</v>
      </c>
      <c r="AC2" s="38" t="str">
        <f t="shared" ref="AC2:AC33" si="4">IFERROR(IF($AB2&lt;&gt;0,IF(AND($S2&lt;9000000,$K2&lt;9000000),"○",IF(AND($S2&lt;9500000,$K2&lt;9500000),"○",IF(AND($S2&lt;10000000,$K2&lt;10000000),"○","×"))),""),"")</f>
        <v/>
      </c>
      <c r="AD2" s="23">
        <f>VLOOKUP($A2,貼付_本人情報!$A:$FL,MATCH(AD$1,貼付_本人情報!$1:$1,0),0)</f>
        <v>380000</v>
      </c>
      <c r="AE2" s="38" t="str">
        <f t="shared" ref="AE2:AE33" si="5">IFERROR(IF($AD2&lt;&gt;0,IF(AND($S2&lt;10000000,$K2&lt;10000000),"○","×"),""),"")</f>
        <v>○</v>
      </c>
      <c r="AF2" s="41" t="str">
        <f>VLOOKUP($A2,貼付_本人情報!$A:$FL,MATCH(AF$1,貼付_本人情報!$1:$1,0),0)&amp;""</f>
        <v/>
      </c>
      <c r="AG2" s="44" t="str">
        <f t="shared" ref="AG2:AG33" si="6">IFERROR(IF(AND($AF2="",$G2&gt;8500000),"▲",""),"")</f>
        <v/>
      </c>
    </row>
    <row r="3" spans="1:33">
      <c r="A3">
        <v>3</v>
      </c>
      <c r="B3" t="s">
        <v>213</v>
      </c>
      <c r="C3" t="s">
        <v>214</v>
      </c>
      <c r="D3" s="17" t="str">
        <f t="shared" si="0"/>
        <v/>
      </c>
      <c r="E3" s="13">
        <f>VLOOKUP($A3,貼付_課税累計額!$A:$E,5,0)</f>
        <v>6000000</v>
      </c>
      <c r="F3" s="9">
        <f>IFERROR(VLOOKUP($A3,貼付_前職源泉!A:N,10,0),0)</f>
        <v>100000</v>
      </c>
      <c r="G3" s="15">
        <f t="shared" ref="G3:G66" si="7">E3+F3</f>
        <v>6100000</v>
      </c>
      <c r="H3" s="14">
        <f t="shared" si="1"/>
        <v>6100000</v>
      </c>
      <c r="I3" s="49">
        <f>ROUNDDOWN(IF(H3&lt;1900000,MAX(0,H3-650000),IF(H3&lt;6600000,VLOOKUP(H3,参照!$D:$E,2,TRUE),IF(H3&lt;8500000,H3-(H3*0.1+1100000),H3-1950000))),0)</f>
        <v>4440000</v>
      </c>
      <c r="J3" s="14">
        <f t="shared" ref="J3:J66" si="8">$I3-IF($G3&gt;8500000,0,MAX(0,MIN($I3,100000)+MIN($R3,100000)-100000))</f>
        <v>4440000</v>
      </c>
      <c r="K3" s="14">
        <f t="shared" ref="K3:K66" si="9">J3+Q3</f>
        <v>4440000</v>
      </c>
      <c r="L3" s="14">
        <f>VLOOKUP(K3,参照!$A$1:$B$6,2,TRUE)</f>
        <v>680000</v>
      </c>
      <c r="M3" s="10">
        <f>VLOOKUP($A3,貼付_本人情報!$A:$FL,MATCH(M$1,貼付_本人情報!$1:$1,0),0)</f>
        <v>6000000</v>
      </c>
      <c r="N3" s="9">
        <f>VLOOKUP($A3,貼付_本人情報!$A:$FL,MATCH(N$1,貼付_本人情報!$1:$1,0),0)</f>
        <v>0</v>
      </c>
      <c r="O3" s="9">
        <f>VLOOKUP($A3,貼付_本人情報!$A:$FL,MATCH(O$1,貼付_本人情報!$1:$1,0),0)</f>
        <v>6000000</v>
      </c>
      <c r="P3" s="9">
        <f>VLOOKUP($A3,貼付_本人情報!$A:$FL,MATCH(P$1,貼付_本人情報!$1:$1,0),0)</f>
        <v>4400000</v>
      </c>
      <c r="Q3" s="9">
        <f>VLOOKUP($A3,貼付_本人情報!$A:$FL,MATCH(Q$1,貼付_本人情報!$1:$1,0),0)</f>
        <v>0</v>
      </c>
      <c r="R3" s="9">
        <f>VLOOKUP($A3,貼付_本人情報!$A:$FL,MATCH(R$1,貼付_本人情報!$1:$1,0),0)</f>
        <v>0</v>
      </c>
      <c r="S3" s="10">
        <f>VLOOKUP($A3,貼付_本人情報!$A:$FL,MATCH(S$1,貼付_本人情報!$1:$1,0),0)</f>
        <v>4400000</v>
      </c>
      <c r="T3" s="10" t="str">
        <f>VLOOKUP($A3,貼付_本人情報!$A:$FL,MATCH(T$1,貼付_本人情報!$1:$1,0),0)</f>
        <v>該当する</v>
      </c>
      <c r="U3" s="10">
        <f>VLOOKUP($A3,貼付_本人情報!$A:$FL,MATCH(U$1,貼付_本人情報!$1:$1,0),0)</f>
        <v>680000</v>
      </c>
      <c r="V3" s="10" t="str">
        <f>VLOOKUP($A3,貼付_本人情報!$A:$FL,MATCH(V$1,貼付_本人情報!$1:$1,0),0)</f>
        <v>336万円超489万円以下</v>
      </c>
      <c r="W3" s="9" t="str">
        <f>VLOOKUP($A3,貼付_本人情報!$A:$FL,MATCH(W$1,貼付_本人情報!$1:$1,0),0)</f>
        <v>A</v>
      </c>
      <c r="X3" s="19" t="str">
        <f>VLOOKUP($A3,貼付_本人情報!$A:$FL,MATCH(X$1,貼付_本人情報!$1:$1,0),0)</f>
        <v>該当しない</v>
      </c>
      <c r="Y3" s="37" t="str">
        <f t="shared" si="2"/>
        <v/>
      </c>
      <c r="Z3" s="21" t="str">
        <f>VLOOKUP($A3,貼付_本人情報!$A:$FL,MATCH(Z$1,貼付_本人情報!$1:$1,0),0)</f>
        <v>いる</v>
      </c>
      <c r="AA3" s="37" t="str">
        <f t="shared" si="3"/>
        <v/>
      </c>
      <c r="AB3" s="23">
        <f>VLOOKUP($A3,貼付_本人情報!$A:$FL,MATCH(AB$1,貼付_本人情報!$1:$1,0),0)</f>
        <v>0</v>
      </c>
      <c r="AC3" s="38" t="str">
        <f t="shared" si="4"/>
        <v/>
      </c>
      <c r="AD3" s="23">
        <f>VLOOKUP($A3,貼付_本人情報!$A:$FL,MATCH(AD$1,貼付_本人情報!$1:$1,0),0)</f>
        <v>380000</v>
      </c>
      <c r="AE3" s="38" t="str">
        <f t="shared" si="5"/>
        <v>○</v>
      </c>
      <c r="AF3" s="41" t="str">
        <f>VLOOKUP($A3,貼付_本人情報!$A:$FL,MATCH(AF$1,貼付_本人情報!$1:$1,0),0)&amp;""</f>
        <v/>
      </c>
      <c r="AG3" s="44" t="str">
        <f t="shared" si="6"/>
        <v/>
      </c>
    </row>
    <row r="4" spans="1:33">
      <c r="D4" s="17" t="str">
        <f t="shared" si="0"/>
        <v/>
      </c>
      <c r="E4" s="13">
        <f>VLOOKUP($A4,貼付_課税累計額!$A:$E,5,0)</f>
        <v>0</v>
      </c>
      <c r="F4" s="9">
        <f>IFERROR(VLOOKUP($A4,貼付_前職源泉!A:N,10,0),0)</f>
        <v>0</v>
      </c>
      <c r="G4" s="15">
        <f t="shared" ref="G4:G5" si="10">E4+F4</f>
        <v>0</v>
      </c>
      <c r="H4" s="14" t="e">
        <f t="shared" si="1"/>
        <v>#N/A</v>
      </c>
      <c r="I4" s="49" t="e">
        <f>ROUNDDOWN(IF(H4&lt;1900000,MAX(0,H4-650000),IF(H4&lt;6600000,VLOOKUP(H4,参照!$D:$E,2,TRUE),IF(H4&lt;8500000,H4-(H4*0.1+1100000),H4-1950000))),0)</f>
        <v>#N/A</v>
      </c>
      <c r="J4" s="14" t="e">
        <f t="shared" si="8"/>
        <v>#N/A</v>
      </c>
      <c r="K4" s="14" t="e">
        <f t="shared" si="9"/>
        <v>#N/A</v>
      </c>
      <c r="L4" s="14" t="e">
        <f>VLOOKUP(K4,参照!$A$1:$B$6,2,TRUE)</f>
        <v>#N/A</v>
      </c>
      <c r="M4" s="10" t="e">
        <f>VLOOKUP($A4,貼付_本人情報!$A:$FL,MATCH(M$1,貼付_本人情報!$1:$1,0),0)</f>
        <v>#N/A</v>
      </c>
      <c r="N4" s="9" t="e">
        <f>VLOOKUP($A4,貼付_本人情報!$A:$FL,MATCH(N$1,貼付_本人情報!$1:$1,0),0)</f>
        <v>#N/A</v>
      </c>
      <c r="O4" s="9" t="e">
        <f>VLOOKUP($A4,貼付_本人情報!$A:$FL,MATCH(O$1,貼付_本人情報!$1:$1,0),0)</f>
        <v>#N/A</v>
      </c>
      <c r="P4" s="9" t="e">
        <f>VLOOKUP($A4,貼付_本人情報!$A:$FL,MATCH(P$1,貼付_本人情報!$1:$1,0),0)</f>
        <v>#N/A</v>
      </c>
      <c r="Q4" s="9" t="e">
        <f>VLOOKUP($A4,貼付_本人情報!$A:$FL,MATCH(Q$1,貼付_本人情報!$1:$1,0),0)</f>
        <v>#N/A</v>
      </c>
      <c r="R4" s="9" t="e">
        <f>VLOOKUP($A4,貼付_本人情報!$A:$FL,MATCH(R$1,貼付_本人情報!$1:$1,0),0)</f>
        <v>#N/A</v>
      </c>
      <c r="S4" s="10" t="e">
        <f>VLOOKUP($A4,貼付_本人情報!$A:$FL,MATCH(S$1,貼付_本人情報!$1:$1,0),0)</f>
        <v>#N/A</v>
      </c>
      <c r="T4" s="10" t="e">
        <f>VLOOKUP($A4,貼付_本人情報!$A:$FL,MATCH(T$1,貼付_本人情報!$1:$1,0),0)</f>
        <v>#N/A</v>
      </c>
      <c r="U4" s="10" t="e">
        <f>VLOOKUP($A4,貼付_本人情報!$A:$FL,MATCH(U$1,貼付_本人情報!$1:$1,0),0)</f>
        <v>#N/A</v>
      </c>
      <c r="V4" s="10" t="e">
        <f>VLOOKUP($A4,貼付_本人情報!$A:$FL,MATCH(V$1,貼付_本人情報!$1:$1,0),0)</f>
        <v>#N/A</v>
      </c>
      <c r="W4" s="9" t="e">
        <f>VLOOKUP($A4,貼付_本人情報!$A:$FL,MATCH(W$1,貼付_本人情報!$1:$1,0),0)</f>
        <v>#N/A</v>
      </c>
      <c r="X4" s="19" t="e">
        <f>VLOOKUP($A4,貼付_本人情報!$A:$FL,MATCH(X$1,貼付_本人情報!$1:$1,0),0)</f>
        <v>#N/A</v>
      </c>
      <c r="Y4" s="37" t="str">
        <f t="shared" si="2"/>
        <v/>
      </c>
      <c r="Z4" s="21" t="e">
        <f>VLOOKUP($A4,貼付_本人情報!$A:$FL,MATCH(Z$1,貼付_本人情報!$1:$1,0),0)</f>
        <v>#N/A</v>
      </c>
      <c r="AA4" s="37" t="str">
        <f t="shared" si="3"/>
        <v/>
      </c>
      <c r="AB4" s="23" t="e">
        <f>VLOOKUP($A4,貼付_本人情報!$A:$FL,MATCH(AB$1,貼付_本人情報!$1:$1,0),0)</f>
        <v>#N/A</v>
      </c>
      <c r="AC4" s="38" t="str">
        <f t="shared" si="4"/>
        <v/>
      </c>
      <c r="AD4" s="23" t="e">
        <f>VLOOKUP($A4,貼付_本人情報!$A:$FL,MATCH(AD$1,貼付_本人情報!$1:$1,0),0)</f>
        <v>#N/A</v>
      </c>
      <c r="AE4" s="38" t="str">
        <f t="shared" si="5"/>
        <v/>
      </c>
      <c r="AF4" s="41" t="e">
        <f>VLOOKUP($A4,貼付_本人情報!$A:$FL,MATCH(AF$1,貼付_本人情報!$1:$1,0),0)&amp;""</f>
        <v>#N/A</v>
      </c>
      <c r="AG4" s="44" t="str">
        <f t="shared" si="6"/>
        <v/>
      </c>
    </row>
    <row r="5" spans="1:33">
      <c r="D5" s="17" t="str">
        <f t="shared" si="0"/>
        <v/>
      </c>
      <c r="E5" s="13">
        <f>VLOOKUP($A5,貼付_課税累計額!$A:$E,5,0)</f>
        <v>0</v>
      </c>
      <c r="F5" s="9">
        <f>IFERROR(VLOOKUP($A5,貼付_前職源泉!A:N,10,0),0)</f>
        <v>0</v>
      </c>
      <c r="G5" s="15">
        <f t="shared" si="10"/>
        <v>0</v>
      </c>
      <c r="H5" s="14" t="e">
        <f t="shared" si="1"/>
        <v>#N/A</v>
      </c>
      <c r="I5" s="49" t="e">
        <f>ROUNDDOWN(IF(H5&lt;1900000,MAX(0,H5-650000),IF(H5&lt;6600000,VLOOKUP(H5,参照!$D:$E,2,TRUE),IF(H5&lt;8500000,H5-(H5*0.1+1100000),H5-1950000))),0)</f>
        <v>#N/A</v>
      </c>
      <c r="J5" s="14" t="e">
        <f t="shared" si="8"/>
        <v>#N/A</v>
      </c>
      <c r="K5" s="14" t="e">
        <f t="shared" si="9"/>
        <v>#N/A</v>
      </c>
      <c r="L5" s="14" t="e">
        <f>VLOOKUP(K5,参照!$A$1:$B$6,2,TRUE)</f>
        <v>#N/A</v>
      </c>
      <c r="M5" s="10" t="e">
        <f>VLOOKUP($A5,貼付_本人情報!$A:$FL,MATCH(M$1,貼付_本人情報!$1:$1,0),0)</f>
        <v>#N/A</v>
      </c>
      <c r="N5" s="9" t="e">
        <f>VLOOKUP($A5,貼付_本人情報!$A:$FL,MATCH(N$1,貼付_本人情報!$1:$1,0),0)</f>
        <v>#N/A</v>
      </c>
      <c r="O5" s="9" t="e">
        <f>VLOOKUP($A5,貼付_本人情報!$A:$FL,MATCH(O$1,貼付_本人情報!$1:$1,0),0)</f>
        <v>#N/A</v>
      </c>
      <c r="P5" s="9" t="e">
        <f>VLOOKUP($A5,貼付_本人情報!$A:$FL,MATCH(P$1,貼付_本人情報!$1:$1,0),0)</f>
        <v>#N/A</v>
      </c>
      <c r="Q5" s="9" t="e">
        <f>VLOOKUP($A5,貼付_本人情報!$A:$FL,MATCH(Q$1,貼付_本人情報!$1:$1,0),0)</f>
        <v>#N/A</v>
      </c>
      <c r="R5" s="9" t="e">
        <f>VLOOKUP($A5,貼付_本人情報!$A:$FL,MATCH(R$1,貼付_本人情報!$1:$1,0),0)</f>
        <v>#N/A</v>
      </c>
      <c r="S5" s="10" t="e">
        <f>VLOOKUP($A5,貼付_本人情報!$A:$FL,MATCH(S$1,貼付_本人情報!$1:$1,0),0)</f>
        <v>#N/A</v>
      </c>
      <c r="T5" s="10" t="e">
        <f>VLOOKUP($A5,貼付_本人情報!$A:$FL,MATCH(T$1,貼付_本人情報!$1:$1,0),0)</f>
        <v>#N/A</v>
      </c>
      <c r="U5" s="10" t="e">
        <f>VLOOKUP($A5,貼付_本人情報!$A:$FL,MATCH(U$1,貼付_本人情報!$1:$1,0),0)</f>
        <v>#N/A</v>
      </c>
      <c r="V5" s="10" t="e">
        <f>VLOOKUP($A5,貼付_本人情報!$A:$FL,MATCH(V$1,貼付_本人情報!$1:$1,0),0)</f>
        <v>#N/A</v>
      </c>
      <c r="W5" s="9" t="e">
        <f>VLOOKUP($A5,貼付_本人情報!$A:$FL,MATCH(W$1,貼付_本人情報!$1:$1,0),0)</f>
        <v>#N/A</v>
      </c>
      <c r="X5" s="19" t="e">
        <f>VLOOKUP($A5,貼付_本人情報!$A:$FL,MATCH(X$1,貼付_本人情報!$1:$1,0),0)</f>
        <v>#N/A</v>
      </c>
      <c r="Y5" s="37" t="str">
        <f t="shared" si="2"/>
        <v/>
      </c>
      <c r="Z5" s="21" t="e">
        <f>VLOOKUP($A5,貼付_本人情報!$A:$FL,MATCH(Z$1,貼付_本人情報!$1:$1,0),0)</f>
        <v>#N/A</v>
      </c>
      <c r="AA5" s="37" t="str">
        <f t="shared" si="3"/>
        <v/>
      </c>
      <c r="AB5" s="23" t="e">
        <f>VLOOKUP($A5,貼付_本人情報!$A:$FL,MATCH(AB$1,貼付_本人情報!$1:$1,0),0)</f>
        <v>#N/A</v>
      </c>
      <c r="AC5" s="38" t="str">
        <f t="shared" si="4"/>
        <v/>
      </c>
      <c r="AD5" s="23" t="e">
        <f>VLOOKUP($A5,貼付_本人情報!$A:$FL,MATCH(AD$1,貼付_本人情報!$1:$1,0),0)</f>
        <v>#N/A</v>
      </c>
      <c r="AE5" s="38" t="str">
        <f t="shared" si="5"/>
        <v/>
      </c>
      <c r="AF5" s="41" t="e">
        <f>VLOOKUP($A5,貼付_本人情報!$A:$FL,MATCH(AF$1,貼付_本人情報!$1:$1,0),0)&amp;""</f>
        <v>#N/A</v>
      </c>
      <c r="AG5" s="44" t="str">
        <f t="shared" si="6"/>
        <v/>
      </c>
    </row>
    <row r="6" spans="1:33">
      <c r="D6" s="17" t="str">
        <f t="shared" si="0"/>
        <v/>
      </c>
      <c r="E6" s="13">
        <f>VLOOKUP($A6,貼付_課税累計額!$A:$E,5,0)</f>
        <v>0</v>
      </c>
      <c r="F6" s="9">
        <f>IFERROR(VLOOKUP($A6,貼付_前職源泉!A:N,10,0),0)</f>
        <v>0</v>
      </c>
      <c r="G6" s="15">
        <f t="shared" si="7"/>
        <v>0</v>
      </c>
      <c r="H6" s="14" t="e">
        <f t="shared" si="1"/>
        <v>#N/A</v>
      </c>
      <c r="I6" s="49" t="e">
        <f>ROUNDDOWN(IF(H6&lt;1900000,MAX(0,H6-650000),IF(H6&lt;6600000,VLOOKUP(H6,参照!$D:$E,2,TRUE),IF(H6&lt;8500000,H6-(H6*0.1+1100000),H6-1950000))),0)</f>
        <v>#N/A</v>
      </c>
      <c r="J6" s="14" t="e">
        <f t="shared" si="8"/>
        <v>#N/A</v>
      </c>
      <c r="K6" s="14" t="e">
        <f t="shared" si="9"/>
        <v>#N/A</v>
      </c>
      <c r="L6" s="14" t="e">
        <f>VLOOKUP(K6,参照!$A$1:$B$6,2,TRUE)</f>
        <v>#N/A</v>
      </c>
      <c r="M6" s="10" t="e">
        <f>VLOOKUP($A6,貼付_本人情報!$A:$CY,MATCH(M$1,貼付_本人情報!$1:$1,0),0)</f>
        <v>#N/A</v>
      </c>
      <c r="N6" s="9" t="e">
        <f>VLOOKUP($A6,貼付_本人情報!$A:$CY,MATCH(N$1,貼付_本人情報!$1:$1,0),0)</f>
        <v>#N/A</v>
      </c>
      <c r="O6" s="9" t="e">
        <f>VLOOKUP($A6,貼付_本人情報!$A:$CY,MATCH(O$1,貼付_本人情報!$1:$1,0),0)</f>
        <v>#N/A</v>
      </c>
      <c r="P6" s="9" t="e">
        <f>VLOOKUP($A6,貼付_本人情報!$A:$CY,MATCH(P$1,貼付_本人情報!$1:$1,0),0)</f>
        <v>#N/A</v>
      </c>
      <c r="Q6" s="9" t="e">
        <f>VLOOKUP($A6,貼付_本人情報!$A:$CY,MATCH(Q$1,貼付_本人情報!$1:$1,0),0)</f>
        <v>#N/A</v>
      </c>
      <c r="R6" s="9" t="e">
        <f>VLOOKUP($A6,貼付_本人情報!$A:$FL,MATCH(R$1,貼付_本人情報!$1:$1,0),0)</f>
        <v>#N/A</v>
      </c>
      <c r="S6" s="10" t="e">
        <f>VLOOKUP($A6,貼付_本人情報!$A:$CY,MATCH(S$1,貼付_本人情報!$1:$1,0),0)</f>
        <v>#N/A</v>
      </c>
      <c r="T6" s="10" t="e">
        <f>VLOOKUP($A6,貼付_本人情報!$A:$CY,MATCH(T$1,貼付_本人情報!$1:$1,0),0)</f>
        <v>#N/A</v>
      </c>
      <c r="U6" s="10" t="e">
        <f>VLOOKUP($A6,貼付_本人情報!$A:$CY,MATCH(U$1,貼付_本人情報!$1:$1,0),0)</f>
        <v>#N/A</v>
      </c>
      <c r="V6" s="10" t="e">
        <f>VLOOKUP($A6,貼付_本人情報!$A:$CY,MATCH(V$1,貼付_本人情報!$1:$1,0),0)</f>
        <v>#N/A</v>
      </c>
      <c r="W6" s="9" t="e">
        <f>VLOOKUP($A6,貼付_本人情報!$A:$CY,MATCH(W$1,貼付_本人情報!$1:$1,0),0)</f>
        <v>#N/A</v>
      </c>
      <c r="X6" s="19" t="e">
        <f>VLOOKUP($A6,貼付_本人情報!$A:$FL,MATCH(X$1,貼付_本人情報!$1:$1,0),0)</f>
        <v>#N/A</v>
      </c>
      <c r="Y6" s="37" t="str">
        <f t="shared" si="2"/>
        <v/>
      </c>
      <c r="Z6" s="21" t="e">
        <f>VLOOKUP($A6,貼付_本人情報!$A:$FL,MATCH(Z$1,貼付_本人情報!$1:$1,0),0)</f>
        <v>#N/A</v>
      </c>
      <c r="AA6" s="37" t="str">
        <f t="shared" si="3"/>
        <v/>
      </c>
      <c r="AB6" s="23" t="e">
        <f>VLOOKUP($A6,貼付_本人情報!$A:$FL,MATCH(AB$1,貼付_本人情報!$1:$1,0),0)</f>
        <v>#N/A</v>
      </c>
      <c r="AC6" s="38" t="str">
        <f t="shared" si="4"/>
        <v/>
      </c>
      <c r="AD6" s="23" t="e">
        <f>VLOOKUP($A6,貼付_本人情報!$A:$FL,MATCH(AD$1,貼付_本人情報!$1:$1,0),0)</f>
        <v>#N/A</v>
      </c>
      <c r="AE6" s="38" t="str">
        <f t="shared" si="5"/>
        <v/>
      </c>
      <c r="AF6" s="41" t="e">
        <f>VLOOKUP($A6,貼付_本人情報!$A:$FL,MATCH(AF$1,貼付_本人情報!$1:$1,0),0)&amp;""</f>
        <v>#N/A</v>
      </c>
      <c r="AG6" s="44" t="str">
        <f t="shared" si="6"/>
        <v/>
      </c>
    </row>
    <row r="7" spans="1:33">
      <c r="D7" s="17" t="str">
        <f t="shared" si="0"/>
        <v/>
      </c>
      <c r="E7" s="13">
        <f>VLOOKUP($A7,貼付_課税累計額!$A:$E,5,0)</f>
        <v>0</v>
      </c>
      <c r="F7" s="9">
        <f>IFERROR(VLOOKUP($A7,貼付_前職源泉!A:N,10,0),0)</f>
        <v>0</v>
      </c>
      <c r="G7" s="15">
        <f t="shared" si="7"/>
        <v>0</v>
      </c>
      <c r="H7" s="14" t="e">
        <f t="shared" si="1"/>
        <v>#N/A</v>
      </c>
      <c r="I7" s="49" t="e">
        <f>ROUNDDOWN(IF(H7&lt;1900000,MAX(0,H7-650000),IF(H7&lt;6600000,VLOOKUP(H7,参照!$D:$E,2,TRUE),IF(H7&lt;8500000,H7-(H7*0.1+1100000),H7-1950000))),0)</f>
        <v>#N/A</v>
      </c>
      <c r="J7" s="14" t="e">
        <f t="shared" si="8"/>
        <v>#N/A</v>
      </c>
      <c r="K7" s="14" t="e">
        <f t="shared" si="9"/>
        <v>#N/A</v>
      </c>
      <c r="L7" s="14" t="e">
        <f>VLOOKUP(K7,参照!$A$1:$B$6,2,TRUE)</f>
        <v>#N/A</v>
      </c>
      <c r="M7" s="10" t="e">
        <f>VLOOKUP($A7,貼付_本人情報!$A:$CY,MATCH(M$1,貼付_本人情報!$1:$1,0),0)</f>
        <v>#N/A</v>
      </c>
      <c r="N7" s="9" t="e">
        <f>VLOOKUP($A7,貼付_本人情報!$A:$CY,MATCH(N$1,貼付_本人情報!$1:$1,0),0)</f>
        <v>#N/A</v>
      </c>
      <c r="O7" s="9" t="e">
        <f>VLOOKUP($A7,貼付_本人情報!$A:$CY,MATCH(O$1,貼付_本人情報!$1:$1,0),0)</f>
        <v>#N/A</v>
      </c>
      <c r="P7" s="9" t="e">
        <f>VLOOKUP($A7,貼付_本人情報!$A:$CY,MATCH(P$1,貼付_本人情報!$1:$1,0),0)</f>
        <v>#N/A</v>
      </c>
      <c r="Q7" s="9" t="e">
        <f>VLOOKUP($A7,貼付_本人情報!$A:$CY,MATCH(Q$1,貼付_本人情報!$1:$1,0),0)</f>
        <v>#N/A</v>
      </c>
      <c r="R7" s="9" t="e">
        <f>VLOOKUP($A7,貼付_本人情報!$A:$FL,MATCH(R$1,貼付_本人情報!$1:$1,0),0)</f>
        <v>#N/A</v>
      </c>
      <c r="S7" s="10" t="e">
        <f>VLOOKUP($A7,貼付_本人情報!$A:$CY,MATCH(S$1,貼付_本人情報!$1:$1,0),0)</f>
        <v>#N/A</v>
      </c>
      <c r="T7" s="10" t="e">
        <f>VLOOKUP($A7,貼付_本人情報!$A:$CY,MATCH(T$1,貼付_本人情報!$1:$1,0),0)</f>
        <v>#N/A</v>
      </c>
      <c r="U7" s="10" t="e">
        <f>VLOOKUP($A7,貼付_本人情報!$A:$CY,MATCH(U$1,貼付_本人情報!$1:$1,0),0)</f>
        <v>#N/A</v>
      </c>
      <c r="V7" s="10" t="e">
        <f>VLOOKUP($A7,貼付_本人情報!$A:$CY,MATCH(V$1,貼付_本人情報!$1:$1,0),0)</f>
        <v>#N/A</v>
      </c>
      <c r="W7" s="9" t="e">
        <f>VLOOKUP($A7,貼付_本人情報!$A:$CY,MATCH(W$1,貼付_本人情報!$1:$1,0),0)</f>
        <v>#N/A</v>
      </c>
      <c r="X7" s="19" t="e">
        <f>VLOOKUP($A7,貼付_本人情報!$A:$FL,MATCH(X$1,貼付_本人情報!$1:$1,0),0)</f>
        <v>#N/A</v>
      </c>
      <c r="Y7" s="37" t="str">
        <f t="shared" si="2"/>
        <v/>
      </c>
      <c r="Z7" s="21" t="e">
        <f>VLOOKUP($A7,貼付_本人情報!$A:$FL,MATCH(Z$1,貼付_本人情報!$1:$1,0),0)</f>
        <v>#N/A</v>
      </c>
      <c r="AA7" s="37" t="str">
        <f t="shared" si="3"/>
        <v/>
      </c>
      <c r="AB7" s="23" t="e">
        <f>VLOOKUP($A7,貼付_本人情報!$A:$FL,MATCH(AB$1,貼付_本人情報!$1:$1,0),0)</f>
        <v>#N/A</v>
      </c>
      <c r="AC7" s="38" t="str">
        <f t="shared" si="4"/>
        <v/>
      </c>
      <c r="AD7" s="23" t="e">
        <f>VLOOKUP($A7,貼付_本人情報!$A:$FL,MATCH(AD$1,貼付_本人情報!$1:$1,0),0)</f>
        <v>#N/A</v>
      </c>
      <c r="AE7" s="38" t="str">
        <f t="shared" si="5"/>
        <v/>
      </c>
      <c r="AF7" s="41" t="e">
        <f>VLOOKUP($A7,貼付_本人情報!$A:$FL,MATCH(AF$1,貼付_本人情報!$1:$1,0),0)&amp;""</f>
        <v>#N/A</v>
      </c>
      <c r="AG7" s="44" t="str">
        <f t="shared" si="6"/>
        <v/>
      </c>
    </row>
    <row r="8" spans="1:33">
      <c r="D8" s="17" t="str">
        <f t="shared" si="0"/>
        <v/>
      </c>
      <c r="E8" s="13">
        <f>VLOOKUP($A8,貼付_課税累計額!$A:$E,5,0)</f>
        <v>0</v>
      </c>
      <c r="F8" s="9">
        <f>IFERROR(VLOOKUP($A8,貼付_前職源泉!A:N,10,0),0)</f>
        <v>0</v>
      </c>
      <c r="G8" s="15">
        <f t="shared" si="7"/>
        <v>0</v>
      </c>
      <c r="H8" s="14" t="e">
        <f t="shared" si="1"/>
        <v>#N/A</v>
      </c>
      <c r="I8" s="49" t="e">
        <f>ROUNDDOWN(IF(H8&lt;1900000,MAX(0,H8-650000),IF(H8&lt;6600000,VLOOKUP(H8,参照!$D:$E,2,TRUE),IF(H8&lt;8500000,H8-(H8*0.1+1100000),H8-1950000))),0)</f>
        <v>#N/A</v>
      </c>
      <c r="J8" s="14" t="e">
        <f t="shared" si="8"/>
        <v>#N/A</v>
      </c>
      <c r="K8" s="14" t="e">
        <f t="shared" si="9"/>
        <v>#N/A</v>
      </c>
      <c r="L8" s="14" t="e">
        <f>VLOOKUP(K8,参照!$A$1:$B$6,2,TRUE)</f>
        <v>#N/A</v>
      </c>
      <c r="M8" s="10" t="e">
        <f>VLOOKUP($A8,貼付_本人情報!$A:$CY,MATCH(M$1,貼付_本人情報!$1:$1,0),0)</f>
        <v>#N/A</v>
      </c>
      <c r="N8" s="9" t="e">
        <f>VLOOKUP($A8,貼付_本人情報!$A:$CY,MATCH(N$1,貼付_本人情報!$1:$1,0),0)</f>
        <v>#N/A</v>
      </c>
      <c r="O8" s="9" t="e">
        <f>VLOOKUP($A8,貼付_本人情報!$A:$CY,MATCH(O$1,貼付_本人情報!$1:$1,0),0)</f>
        <v>#N/A</v>
      </c>
      <c r="P8" s="9" t="e">
        <f>VLOOKUP($A8,貼付_本人情報!$A:$CY,MATCH(P$1,貼付_本人情報!$1:$1,0),0)</f>
        <v>#N/A</v>
      </c>
      <c r="Q8" s="9" t="e">
        <f>VLOOKUP($A8,貼付_本人情報!$A:$CY,MATCH(Q$1,貼付_本人情報!$1:$1,0),0)</f>
        <v>#N/A</v>
      </c>
      <c r="R8" s="9" t="e">
        <f>VLOOKUP($A8,貼付_本人情報!$A:$FL,MATCH(R$1,貼付_本人情報!$1:$1,0),0)</f>
        <v>#N/A</v>
      </c>
      <c r="S8" s="10" t="e">
        <f>VLOOKUP($A8,貼付_本人情報!$A:$CY,MATCH(S$1,貼付_本人情報!$1:$1,0),0)</f>
        <v>#N/A</v>
      </c>
      <c r="T8" s="10" t="e">
        <f>VLOOKUP($A8,貼付_本人情報!$A:$CY,MATCH(T$1,貼付_本人情報!$1:$1,0),0)</f>
        <v>#N/A</v>
      </c>
      <c r="U8" s="10" t="e">
        <f>VLOOKUP($A8,貼付_本人情報!$A:$CY,MATCH(U$1,貼付_本人情報!$1:$1,0),0)</f>
        <v>#N/A</v>
      </c>
      <c r="V8" s="10" t="e">
        <f>VLOOKUP($A8,貼付_本人情報!$A:$CY,MATCH(V$1,貼付_本人情報!$1:$1,0),0)</f>
        <v>#N/A</v>
      </c>
      <c r="W8" s="9" t="e">
        <f>VLOOKUP($A8,貼付_本人情報!$A:$CY,MATCH(W$1,貼付_本人情報!$1:$1,0),0)</f>
        <v>#N/A</v>
      </c>
      <c r="X8" s="19" t="e">
        <f>VLOOKUP($A8,貼付_本人情報!$A:$FL,MATCH(X$1,貼付_本人情報!$1:$1,0),0)</f>
        <v>#N/A</v>
      </c>
      <c r="Y8" s="37" t="str">
        <f t="shared" si="2"/>
        <v/>
      </c>
      <c r="Z8" s="21" t="e">
        <f>VLOOKUP($A8,貼付_本人情報!$A:$FL,MATCH(Z$1,貼付_本人情報!$1:$1,0),0)</f>
        <v>#N/A</v>
      </c>
      <c r="AA8" s="37" t="str">
        <f t="shared" si="3"/>
        <v/>
      </c>
      <c r="AB8" s="23" t="e">
        <f>VLOOKUP($A8,貼付_本人情報!$A:$FL,MATCH(AB$1,貼付_本人情報!$1:$1,0),0)</f>
        <v>#N/A</v>
      </c>
      <c r="AC8" s="38" t="str">
        <f t="shared" si="4"/>
        <v/>
      </c>
      <c r="AD8" s="23" t="e">
        <f>VLOOKUP($A8,貼付_本人情報!$A:$FL,MATCH(AD$1,貼付_本人情報!$1:$1,0),0)</f>
        <v>#N/A</v>
      </c>
      <c r="AE8" s="38" t="str">
        <f t="shared" si="5"/>
        <v/>
      </c>
      <c r="AF8" s="41" t="e">
        <f>VLOOKUP($A8,貼付_本人情報!$A:$FL,MATCH(AF$1,貼付_本人情報!$1:$1,0),0)&amp;""</f>
        <v>#N/A</v>
      </c>
      <c r="AG8" s="44" t="str">
        <f t="shared" si="6"/>
        <v/>
      </c>
    </row>
    <row r="9" spans="1:33">
      <c r="D9" s="17" t="str">
        <f t="shared" si="0"/>
        <v/>
      </c>
      <c r="E9" s="13">
        <f>VLOOKUP($A9,貼付_課税累計額!$A:$E,5,0)</f>
        <v>0</v>
      </c>
      <c r="F9" s="9">
        <f>IFERROR(VLOOKUP($A9,貼付_前職源泉!A:N,10,0),0)</f>
        <v>0</v>
      </c>
      <c r="G9" s="15">
        <f t="shared" si="7"/>
        <v>0</v>
      </c>
      <c r="H9" s="14" t="e">
        <f t="shared" si="1"/>
        <v>#N/A</v>
      </c>
      <c r="I9" s="49" t="e">
        <f>ROUNDDOWN(IF(H9&lt;1900000,MAX(0,H9-650000),IF(H9&lt;6600000,VLOOKUP(H9,参照!$D:$E,2,TRUE),IF(H9&lt;8500000,H9-(H9*0.1+1100000),H9-1950000))),0)</f>
        <v>#N/A</v>
      </c>
      <c r="J9" s="14" t="e">
        <f t="shared" si="8"/>
        <v>#N/A</v>
      </c>
      <c r="K9" s="14" t="e">
        <f t="shared" si="9"/>
        <v>#N/A</v>
      </c>
      <c r="L9" s="14" t="e">
        <f>VLOOKUP(K9,参照!$A$1:$B$6,2,TRUE)</f>
        <v>#N/A</v>
      </c>
      <c r="M9" s="10" t="e">
        <f>VLOOKUP($A9,貼付_本人情報!$A:$CY,MATCH(M$1,貼付_本人情報!$1:$1,0),0)</f>
        <v>#N/A</v>
      </c>
      <c r="N9" s="9" t="e">
        <f>VLOOKUP($A9,貼付_本人情報!$A:$CY,MATCH(N$1,貼付_本人情報!$1:$1,0),0)</f>
        <v>#N/A</v>
      </c>
      <c r="O9" s="9" t="e">
        <f>VLOOKUP($A9,貼付_本人情報!$A:$CY,MATCH(O$1,貼付_本人情報!$1:$1,0),0)</f>
        <v>#N/A</v>
      </c>
      <c r="P9" s="9" t="e">
        <f>VLOOKUP($A9,貼付_本人情報!$A:$CY,MATCH(P$1,貼付_本人情報!$1:$1,0),0)</f>
        <v>#N/A</v>
      </c>
      <c r="Q9" s="9" t="e">
        <f>VLOOKUP($A9,貼付_本人情報!$A:$CY,MATCH(Q$1,貼付_本人情報!$1:$1,0),0)</f>
        <v>#N/A</v>
      </c>
      <c r="R9" s="9" t="e">
        <f>VLOOKUP($A9,貼付_本人情報!$A:$FL,MATCH(R$1,貼付_本人情報!$1:$1,0),0)</f>
        <v>#N/A</v>
      </c>
      <c r="S9" s="10" t="e">
        <f>VLOOKUP($A9,貼付_本人情報!$A:$CY,MATCH(S$1,貼付_本人情報!$1:$1,0),0)</f>
        <v>#N/A</v>
      </c>
      <c r="T9" s="10" t="e">
        <f>VLOOKUP($A9,貼付_本人情報!$A:$CY,MATCH(T$1,貼付_本人情報!$1:$1,0),0)</f>
        <v>#N/A</v>
      </c>
      <c r="U9" s="10" t="e">
        <f>VLOOKUP($A9,貼付_本人情報!$A:$CY,MATCH(U$1,貼付_本人情報!$1:$1,0),0)</f>
        <v>#N/A</v>
      </c>
      <c r="V9" s="10" t="e">
        <f>VLOOKUP($A9,貼付_本人情報!$A:$CY,MATCH(V$1,貼付_本人情報!$1:$1,0),0)</f>
        <v>#N/A</v>
      </c>
      <c r="W9" s="9" t="e">
        <f>VLOOKUP($A9,貼付_本人情報!$A:$CY,MATCH(W$1,貼付_本人情報!$1:$1,0),0)</f>
        <v>#N/A</v>
      </c>
      <c r="X9" s="19" t="e">
        <f>VLOOKUP($A9,貼付_本人情報!$A:$FL,MATCH(X$1,貼付_本人情報!$1:$1,0),0)</f>
        <v>#N/A</v>
      </c>
      <c r="Y9" s="37" t="str">
        <f t="shared" si="2"/>
        <v/>
      </c>
      <c r="Z9" s="21" t="e">
        <f>VLOOKUP($A9,貼付_本人情報!$A:$FL,MATCH(Z$1,貼付_本人情報!$1:$1,0),0)</f>
        <v>#N/A</v>
      </c>
      <c r="AA9" s="37" t="str">
        <f t="shared" si="3"/>
        <v/>
      </c>
      <c r="AB9" s="23" t="e">
        <f>VLOOKUP($A9,貼付_本人情報!$A:$FL,MATCH(AB$1,貼付_本人情報!$1:$1,0),0)</f>
        <v>#N/A</v>
      </c>
      <c r="AC9" s="38" t="str">
        <f t="shared" si="4"/>
        <v/>
      </c>
      <c r="AD9" s="23" t="e">
        <f>VLOOKUP($A9,貼付_本人情報!$A:$FL,MATCH(AD$1,貼付_本人情報!$1:$1,0),0)</f>
        <v>#N/A</v>
      </c>
      <c r="AE9" s="38" t="str">
        <f t="shared" si="5"/>
        <v/>
      </c>
      <c r="AF9" s="41" t="e">
        <f>VLOOKUP($A9,貼付_本人情報!$A:$FL,MATCH(AF$1,貼付_本人情報!$1:$1,0),0)&amp;""</f>
        <v>#N/A</v>
      </c>
      <c r="AG9" s="44" t="str">
        <f t="shared" si="6"/>
        <v/>
      </c>
    </row>
    <row r="10" spans="1:33">
      <c r="D10" s="17" t="str">
        <f t="shared" si="0"/>
        <v/>
      </c>
      <c r="E10" s="13">
        <f>VLOOKUP($A10,貼付_課税累計額!$A:$E,5,0)</f>
        <v>0</v>
      </c>
      <c r="F10" s="9">
        <f>IFERROR(VLOOKUP($A10,貼付_前職源泉!A:N,10,0),0)</f>
        <v>0</v>
      </c>
      <c r="G10" s="15">
        <f t="shared" si="7"/>
        <v>0</v>
      </c>
      <c r="H10" s="14" t="e">
        <f t="shared" si="1"/>
        <v>#N/A</v>
      </c>
      <c r="I10" s="49" t="e">
        <f>ROUNDDOWN(IF(H10&lt;1900000,MAX(0,H10-650000),IF(H10&lt;6600000,VLOOKUP(H10,参照!$D:$E,2,TRUE),IF(H10&lt;8500000,H10-(H10*0.1+1100000),H10-1950000))),0)</f>
        <v>#N/A</v>
      </c>
      <c r="J10" s="14" t="e">
        <f t="shared" si="8"/>
        <v>#N/A</v>
      </c>
      <c r="K10" s="14" t="e">
        <f t="shared" si="9"/>
        <v>#N/A</v>
      </c>
      <c r="L10" s="14" t="e">
        <f>VLOOKUP(K10,参照!$A$1:$B$6,2,TRUE)</f>
        <v>#N/A</v>
      </c>
      <c r="M10" s="10" t="e">
        <f>VLOOKUP($A10,貼付_本人情報!$A:$CY,MATCH(M$1,貼付_本人情報!$1:$1,0),0)</f>
        <v>#N/A</v>
      </c>
      <c r="N10" s="9" t="e">
        <f>VLOOKUP($A10,貼付_本人情報!$A:$CY,MATCH(N$1,貼付_本人情報!$1:$1,0),0)</f>
        <v>#N/A</v>
      </c>
      <c r="O10" s="9" t="e">
        <f>VLOOKUP($A10,貼付_本人情報!$A:$CY,MATCH(O$1,貼付_本人情報!$1:$1,0),0)</f>
        <v>#N/A</v>
      </c>
      <c r="P10" s="9" t="e">
        <f>VLOOKUP($A10,貼付_本人情報!$A:$CY,MATCH(P$1,貼付_本人情報!$1:$1,0),0)</f>
        <v>#N/A</v>
      </c>
      <c r="Q10" s="9" t="e">
        <f>VLOOKUP($A10,貼付_本人情報!$A:$CY,MATCH(Q$1,貼付_本人情報!$1:$1,0),0)</f>
        <v>#N/A</v>
      </c>
      <c r="R10" s="9" t="e">
        <f>VLOOKUP($A10,貼付_本人情報!$A:$FL,MATCH(R$1,貼付_本人情報!$1:$1,0),0)</f>
        <v>#N/A</v>
      </c>
      <c r="S10" s="10" t="e">
        <f>VLOOKUP($A10,貼付_本人情報!$A:$CY,MATCH(S$1,貼付_本人情報!$1:$1,0),0)</f>
        <v>#N/A</v>
      </c>
      <c r="T10" s="10" t="e">
        <f>VLOOKUP($A10,貼付_本人情報!$A:$CY,MATCH(T$1,貼付_本人情報!$1:$1,0),0)</f>
        <v>#N/A</v>
      </c>
      <c r="U10" s="10" t="e">
        <f>VLOOKUP($A10,貼付_本人情報!$A:$CY,MATCH(U$1,貼付_本人情報!$1:$1,0),0)</f>
        <v>#N/A</v>
      </c>
      <c r="V10" s="10" t="e">
        <f>VLOOKUP($A10,貼付_本人情報!$A:$CY,MATCH(V$1,貼付_本人情報!$1:$1,0),0)</f>
        <v>#N/A</v>
      </c>
      <c r="W10" s="9" t="e">
        <f>VLOOKUP($A10,貼付_本人情報!$A:$CY,MATCH(W$1,貼付_本人情報!$1:$1,0),0)</f>
        <v>#N/A</v>
      </c>
      <c r="X10" s="19" t="e">
        <f>VLOOKUP($A10,貼付_本人情報!$A:$FL,MATCH(X$1,貼付_本人情報!$1:$1,0),0)</f>
        <v>#N/A</v>
      </c>
      <c r="Y10" s="37" t="str">
        <f t="shared" si="2"/>
        <v/>
      </c>
      <c r="Z10" s="21" t="e">
        <f>VLOOKUP($A10,貼付_本人情報!$A:$FL,MATCH(Z$1,貼付_本人情報!$1:$1,0),0)</f>
        <v>#N/A</v>
      </c>
      <c r="AA10" s="37" t="str">
        <f t="shared" si="3"/>
        <v/>
      </c>
      <c r="AB10" s="23" t="e">
        <f>VLOOKUP($A10,貼付_本人情報!$A:$FL,MATCH(AB$1,貼付_本人情報!$1:$1,0),0)</f>
        <v>#N/A</v>
      </c>
      <c r="AC10" s="38" t="str">
        <f t="shared" si="4"/>
        <v/>
      </c>
      <c r="AD10" s="23" t="e">
        <f>VLOOKUP($A10,貼付_本人情報!$A:$FL,MATCH(AD$1,貼付_本人情報!$1:$1,0),0)</f>
        <v>#N/A</v>
      </c>
      <c r="AE10" s="38" t="str">
        <f t="shared" si="5"/>
        <v/>
      </c>
      <c r="AF10" s="41" t="e">
        <f>VLOOKUP($A10,貼付_本人情報!$A:$FL,MATCH(AF$1,貼付_本人情報!$1:$1,0),0)&amp;""</f>
        <v>#N/A</v>
      </c>
      <c r="AG10" s="44" t="str">
        <f t="shared" si="6"/>
        <v/>
      </c>
    </row>
    <row r="11" spans="1:33">
      <c r="D11" s="17" t="str">
        <f t="shared" si="0"/>
        <v/>
      </c>
      <c r="E11" s="13">
        <f>VLOOKUP($A11,貼付_課税累計額!$A:$E,5,0)</f>
        <v>0</v>
      </c>
      <c r="F11" s="9">
        <f>IFERROR(VLOOKUP($A11,貼付_前職源泉!A:N,10,0),0)</f>
        <v>0</v>
      </c>
      <c r="G11" s="15">
        <f t="shared" si="7"/>
        <v>0</v>
      </c>
      <c r="H11" s="14" t="e">
        <f t="shared" si="1"/>
        <v>#N/A</v>
      </c>
      <c r="I11" s="49" t="e">
        <f>ROUNDDOWN(IF(H11&lt;1900000,MAX(0,H11-650000),IF(H11&lt;6600000,VLOOKUP(H11,参照!$D:$E,2,TRUE),IF(H11&lt;8500000,H11-(H11*0.1+1100000),H11-1950000))),0)</f>
        <v>#N/A</v>
      </c>
      <c r="J11" s="14" t="e">
        <f t="shared" si="8"/>
        <v>#N/A</v>
      </c>
      <c r="K11" s="14" t="e">
        <f t="shared" si="9"/>
        <v>#N/A</v>
      </c>
      <c r="L11" s="14" t="e">
        <f>VLOOKUP(K11,参照!$A$1:$B$6,2,TRUE)</f>
        <v>#N/A</v>
      </c>
      <c r="M11" s="10" t="e">
        <f>VLOOKUP($A11,貼付_本人情報!$A:$CY,MATCH(M$1,貼付_本人情報!$1:$1,0),0)</f>
        <v>#N/A</v>
      </c>
      <c r="N11" s="9" t="e">
        <f>VLOOKUP($A11,貼付_本人情報!$A:$CY,MATCH(N$1,貼付_本人情報!$1:$1,0),0)</f>
        <v>#N/A</v>
      </c>
      <c r="O11" s="9" t="e">
        <f>VLOOKUP($A11,貼付_本人情報!$A:$CY,MATCH(O$1,貼付_本人情報!$1:$1,0),0)</f>
        <v>#N/A</v>
      </c>
      <c r="P11" s="9" t="e">
        <f>VLOOKUP($A11,貼付_本人情報!$A:$CY,MATCH(P$1,貼付_本人情報!$1:$1,0),0)</f>
        <v>#N/A</v>
      </c>
      <c r="Q11" s="9" t="e">
        <f>VLOOKUP($A11,貼付_本人情報!$A:$CY,MATCH(Q$1,貼付_本人情報!$1:$1,0),0)</f>
        <v>#N/A</v>
      </c>
      <c r="R11" s="9" t="e">
        <f>VLOOKUP($A11,貼付_本人情報!$A:$FL,MATCH(R$1,貼付_本人情報!$1:$1,0),0)</f>
        <v>#N/A</v>
      </c>
      <c r="S11" s="10" t="e">
        <f>VLOOKUP($A11,貼付_本人情報!$A:$CY,MATCH(S$1,貼付_本人情報!$1:$1,0),0)</f>
        <v>#N/A</v>
      </c>
      <c r="T11" s="10" t="e">
        <f>VLOOKUP($A11,貼付_本人情報!$A:$CY,MATCH(T$1,貼付_本人情報!$1:$1,0),0)</f>
        <v>#N/A</v>
      </c>
      <c r="U11" s="10" t="e">
        <f>VLOOKUP($A11,貼付_本人情報!$A:$CY,MATCH(U$1,貼付_本人情報!$1:$1,0),0)</f>
        <v>#N/A</v>
      </c>
      <c r="V11" s="10" t="e">
        <f>VLOOKUP($A11,貼付_本人情報!$A:$CY,MATCH(V$1,貼付_本人情報!$1:$1,0),0)</f>
        <v>#N/A</v>
      </c>
      <c r="W11" s="9" t="e">
        <f>VLOOKUP($A11,貼付_本人情報!$A:$CY,MATCH(W$1,貼付_本人情報!$1:$1,0),0)</f>
        <v>#N/A</v>
      </c>
      <c r="X11" s="19" t="e">
        <f>VLOOKUP($A11,貼付_本人情報!$A:$FL,MATCH(X$1,貼付_本人情報!$1:$1,0),0)</f>
        <v>#N/A</v>
      </c>
      <c r="Y11" s="37" t="str">
        <f t="shared" si="2"/>
        <v/>
      </c>
      <c r="Z11" s="21" t="e">
        <f>VLOOKUP($A11,貼付_本人情報!$A:$FL,MATCH(Z$1,貼付_本人情報!$1:$1,0),0)</f>
        <v>#N/A</v>
      </c>
      <c r="AA11" s="37" t="str">
        <f t="shared" si="3"/>
        <v/>
      </c>
      <c r="AB11" s="23" t="e">
        <f>VLOOKUP($A11,貼付_本人情報!$A:$FL,MATCH(AB$1,貼付_本人情報!$1:$1,0),0)</f>
        <v>#N/A</v>
      </c>
      <c r="AC11" s="38" t="str">
        <f t="shared" si="4"/>
        <v/>
      </c>
      <c r="AD11" s="23" t="e">
        <f>VLOOKUP($A11,貼付_本人情報!$A:$FL,MATCH(AD$1,貼付_本人情報!$1:$1,0),0)</f>
        <v>#N/A</v>
      </c>
      <c r="AE11" s="38" t="str">
        <f t="shared" si="5"/>
        <v/>
      </c>
      <c r="AF11" s="41" t="e">
        <f>VLOOKUP($A11,貼付_本人情報!$A:$FL,MATCH(AF$1,貼付_本人情報!$1:$1,0),0)&amp;""</f>
        <v>#N/A</v>
      </c>
      <c r="AG11" s="44" t="str">
        <f t="shared" si="6"/>
        <v/>
      </c>
    </row>
    <row r="12" spans="1:33">
      <c r="D12" s="17" t="str">
        <f t="shared" si="0"/>
        <v/>
      </c>
      <c r="E12" s="13">
        <f>VLOOKUP($A12,貼付_課税累計額!$A:$E,5,0)</f>
        <v>0</v>
      </c>
      <c r="F12" s="9">
        <f>IFERROR(VLOOKUP($A12,貼付_前職源泉!A:N,10,0),0)</f>
        <v>0</v>
      </c>
      <c r="G12" s="15">
        <f t="shared" si="7"/>
        <v>0</v>
      </c>
      <c r="H12" s="14" t="e">
        <f t="shared" si="1"/>
        <v>#N/A</v>
      </c>
      <c r="I12" s="49" t="e">
        <f>ROUNDDOWN(IF(H12&lt;1900000,MAX(0,H12-650000),IF(H12&lt;6600000,VLOOKUP(H12,参照!$D:$E,2,TRUE),IF(H12&lt;8500000,H12-(H12*0.1+1100000),H12-1950000))),0)</f>
        <v>#N/A</v>
      </c>
      <c r="J12" s="14" t="e">
        <f t="shared" si="8"/>
        <v>#N/A</v>
      </c>
      <c r="K12" s="14" t="e">
        <f t="shared" si="9"/>
        <v>#N/A</v>
      </c>
      <c r="L12" s="14" t="e">
        <f>VLOOKUP(K12,参照!$A$1:$B$6,2,TRUE)</f>
        <v>#N/A</v>
      </c>
      <c r="M12" s="10" t="e">
        <f>VLOOKUP($A12,貼付_本人情報!$A:$CY,MATCH(M$1,貼付_本人情報!$1:$1,0),0)</f>
        <v>#N/A</v>
      </c>
      <c r="N12" s="9" t="e">
        <f>VLOOKUP($A12,貼付_本人情報!$A:$CY,MATCH(N$1,貼付_本人情報!$1:$1,0),0)</f>
        <v>#N/A</v>
      </c>
      <c r="O12" s="9" t="e">
        <f>VLOOKUP($A12,貼付_本人情報!$A:$CY,MATCH(O$1,貼付_本人情報!$1:$1,0),0)</f>
        <v>#N/A</v>
      </c>
      <c r="P12" s="9" t="e">
        <f>VLOOKUP($A12,貼付_本人情報!$A:$CY,MATCH(P$1,貼付_本人情報!$1:$1,0),0)</f>
        <v>#N/A</v>
      </c>
      <c r="Q12" s="9" t="e">
        <f>VLOOKUP($A12,貼付_本人情報!$A:$CY,MATCH(Q$1,貼付_本人情報!$1:$1,0),0)</f>
        <v>#N/A</v>
      </c>
      <c r="R12" s="9" t="e">
        <f>VLOOKUP($A12,貼付_本人情報!$A:$FL,MATCH(R$1,貼付_本人情報!$1:$1,0),0)</f>
        <v>#N/A</v>
      </c>
      <c r="S12" s="10" t="e">
        <f>VLOOKUP($A12,貼付_本人情報!$A:$CY,MATCH(S$1,貼付_本人情報!$1:$1,0),0)</f>
        <v>#N/A</v>
      </c>
      <c r="T12" s="10" t="e">
        <f>VLOOKUP($A12,貼付_本人情報!$A:$CY,MATCH(T$1,貼付_本人情報!$1:$1,0),0)</f>
        <v>#N/A</v>
      </c>
      <c r="U12" s="10" t="e">
        <f>VLOOKUP($A12,貼付_本人情報!$A:$CY,MATCH(U$1,貼付_本人情報!$1:$1,0),0)</f>
        <v>#N/A</v>
      </c>
      <c r="V12" s="10" t="e">
        <f>VLOOKUP($A12,貼付_本人情報!$A:$CY,MATCH(V$1,貼付_本人情報!$1:$1,0),0)</f>
        <v>#N/A</v>
      </c>
      <c r="W12" s="9" t="e">
        <f>VLOOKUP($A12,貼付_本人情報!$A:$CY,MATCH(W$1,貼付_本人情報!$1:$1,0),0)</f>
        <v>#N/A</v>
      </c>
      <c r="X12" s="19" t="e">
        <f>VLOOKUP($A12,貼付_本人情報!$A:$FL,MATCH(X$1,貼付_本人情報!$1:$1,0),0)</f>
        <v>#N/A</v>
      </c>
      <c r="Y12" s="37" t="str">
        <f t="shared" si="2"/>
        <v/>
      </c>
      <c r="Z12" s="21" t="e">
        <f>VLOOKUP($A12,貼付_本人情報!$A:$FL,MATCH(Z$1,貼付_本人情報!$1:$1,0),0)</f>
        <v>#N/A</v>
      </c>
      <c r="AA12" s="37" t="str">
        <f t="shared" si="3"/>
        <v/>
      </c>
      <c r="AB12" s="23" t="e">
        <f>VLOOKUP($A12,貼付_本人情報!$A:$FL,MATCH(AB$1,貼付_本人情報!$1:$1,0),0)</f>
        <v>#N/A</v>
      </c>
      <c r="AC12" s="38" t="str">
        <f t="shared" si="4"/>
        <v/>
      </c>
      <c r="AD12" s="23" t="e">
        <f>VLOOKUP($A12,貼付_本人情報!$A:$FL,MATCH(AD$1,貼付_本人情報!$1:$1,0),0)</f>
        <v>#N/A</v>
      </c>
      <c r="AE12" s="38" t="str">
        <f t="shared" si="5"/>
        <v/>
      </c>
      <c r="AF12" s="41" t="e">
        <f>VLOOKUP($A12,貼付_本人情報!$A:$FL,MATCH(AF$1,貼付_本人情報!$1:$1,0),0)&amp;""</f>
        <v>#N/A</v>
      </c>
      <c r="AG12" s="44" t="str">
        <f t="shared" si="6"/>
        <v/>
      </c>
    </row>
    <row r="13" spans="1:33">
      <c r="D13" s="17" t="str">
        <f t="shared" si="0"/>
        <v/>
      </c>
      <c r="E13" s="13">
        <f>VLOOKUP($A13,貼付_課税累計額!$A:$E,5,0)</f>
        <v>0</v>
      </c>
      <c r="F13" s="9">
        <f>IFERROR(VLOOKUP($A13,貼付_前職源泉!A:N,10,0),0)</f>
        <v>0</v>
      </c>
      <c r="G13" s="15">
        <f t="shared" si="7"/>
        <v>0</v>
      </c>
      <c r="H13" s="14" t="e">
        <f t="shared" si="1"/>
        <v>#N/A</v>
      </c>
      <c r="I13" s="49" t="e">
        <f>ROUNDDOWN(IF(H13&lt;1900000,MAX(0,H13-650000),IF(H13&lt;6600000,VLOOKUP(H13,参照!$D:$E,2,TRUE),IF(H13&lt;8500000,H13-(H13*0.1+1100000),H13-1950000))),0)</f>
        <v>#N/A</v>
      </c>
      <c r="J13" s="14" t="e">
        <f t="shared" si="8"/>
        <v>#N/A</v>
      </c>
      <c r="K13" s="14" t="e">
        <f t="shared" si="9"/>
        <v>#N/A</v>
      </c>
      <c r="L13" s="14" t="e">
        <f>VLOOKUP(K13,参照!$A$1:$B$6,2,TRUE)</f>
        <v>#N/A</v>
      </c>
      <c r="M13" s="10" t="e">
        <f>VLOOKUP($A13,貼付_本人情報!$A:$CY,MATCH(M$1,貼付_本人情報!$1:$1,0),0)</f>
        <v>#N/A</v>
      </c>
      <c r="N13" s="9" t="e">
        <f>VLOOKUP($A13,貼付_本人情報!$A:$CY,MATCH(N$1,貼付_本人情報!$1:$1,0),0)</f>
        <v>#N/A</v>
      </c>
      <c r="O13" s="9" t="e">
        <f>VLOOKUP($A13,貼付_本人情報!$A:$CY,MATCH(O$1,貼付_本人情報!$1:$1,0),0)</f>
        <v>#N/A</v>
      </c>
      <c r="P13" s="9" t="e">
        <f>VLOOKUP($A13,貼付_本人情報!$A:$CY,MATCH(P$1,貼付_本人情報!$1:$1,0),0)</f>
        <v>#N/A</v>
      </c>
      <c r="Q13" s="9" t="e">
        <f>VLOOKUP($A13,貼付_本人情報!$A:$CY,MATCH(Q$1,貼付_本人情報!$1:$1,0),0)</f>
        <v>#N/A</v>
      </c>
      <c r="R13" s="9" t="e">
        <f>VLOOKUP($A13,貼付_本人情報!$A:$FL,MATCH(R$1,貼付_本人情報!$1:$1,0),0)</f>
        <v>#N/A</v>
      </c>
      <c r="S13" s="10" t="e">
        <f>VLOOKUP($A13,貼付_本人情報!$A:$CY,MATCH(S$1,貼付_本人情報!$1:$1,0),0)</f>
        <v>#N/A</v>
      </c>
      <c r="T13" s="10" t="e">
        <f>VLOOKUP($A13,貼付_本人情報!$A:$CY,MATCH(T$1,貼付_本人情報!$1:$1,0),0)</f>
        <v>#N/A</v>
      </c>
      <c r="U13" s="10" t="e">
        <f>VLOOKUP($A13,貼付_本人情報!$A:$CY,MATCH(U$1,貼付_本人情報!$1:$1,0),0)</f>
        <v>#N/A</v>
      </c>
      <c r="V13" s="10" t="e">
        <f>VLOOKUP($A13,貼付_本人情報!$A:$CY,MATCH(V$1,貼付_本人情報!$1:$1,0),0)</f>
        <v>#N/A</v>
      </c>
      <c r="W13" s="9" t="e">
        <f>VLOOKUP($A13,貼付_本人情報!$A:$CY,MATCH(W$1,貼付_本人情報!$1:$1,0),0)</f>
        <v>#N/A</v>
      </c>
      <c r="X13" s="19" t="e">
        <f>VLOOKUP($A13,貼付_本人情報!$A:$FL,MATCH(X$1,貼付_本人情報!$1:$1,0),0)</f>
        <v>#N/A</v>
      </c>
      <c r="Y13" s="37" t="str">
        <f t="shared" si="2"/>
        <v/>
      </c>
      <c r="Z13" s="21" t="e">
        <f>VLOOKUP($A13,貼付_本人情報!$A:$FL,MATCH(Z$1,貼付_本人情報!$1:$1,0),0)</f>
        <v>#N/A</v>
      </c>
      <c r="AA13" s="37" t="str">
        <f t="shared" si="3"/>
        <v/>
      </c>
      <c r="AB13" s="23" t="e">
        <f>VLOOKUP($A13,貼付_本人情報!$A:$FL,MATCH(AB$1,貼付_本人情報!$1:$1,0),0)</f>
        <v>#N/A</v>
      </c>
      <c r="AC13" s="38" t="str">
        <f t="shared" si="4"/>
        <v/>
      </c>
      <c r="AD13" s="23" t="e">
        <f>VLOOKUP($A13,貼付_本人情報!$A:$FL,MATCH(AD$1,貼付_本人情報!$1:$1,0),0)</f>
        <v>#N/A</v>
      </c>
      <c r="AE13" s="38" t="str">
        <f t="shared" si="5"/>
        <v/>
      </c>
      <c r="AF13" s="41" t="e">
        <f>VLOOKUP($A13,貼付_本人情報!$A:$FL,MATCH(AF$1,貼付_本人情報!$1:$1,0),0)&amp;""</f>
        <v>#N/A</v>
      </c>
      <c r="AG13" s="44" t="str">
        <f t="shared" si="6"/>
        <v/>
      </c>
    </row>
    <row r="14" spans="1:33">
      <c r="D14" s="17" t="str">
        <f t="shared" si="0"/>
        <v/>
      </c>
      <c r="E14" s="13">
        <f>VLOOKUP($A14,貼付_課税累計額!$A:$E,5,0)</f>
        <v>0</v>
      </c>
      <c r="F14" s="9">
        <f>IFERROR(VLOOKUP($A14,貼付_前職源泉!A:N,10,0),0)</f>
        <v>0</v>
      </c>
      <c r="G14" s="15">
        <f t="shared" si="7"/>
        <v>0</v>
      </c>
      <c r="H14" s="14" t="e">
        <f t="shared" si="1"/>
        <v>#N/A</v>
      </c>
      <c r="I14" s="49" t="e">
        <f>ROUNDDOWN(IF(H14&lt;1900000,MAX(0,H14-650000),IF(H14&lt;6600000,VLOOKUP(H14,参照!$D:$E,2,TRUE),IF(H14&lt;8500000,H14-(H14*0.1+1100000),H14-1950000))),0)</f>
        <v>#N/A</v>
      </c>
      <c r="J14" s="14" t="e">
        <f t="shared" si="8"/>
        <v>#N/A</v>
      </c>
      <c r="K14" s="14" t="e">
        <f t="shared" si="9"/>
        <v>#N/A</v>
      </c>
      <c r="L14" s="14" t="e">
        <f>VLOOKUP(K14,参照!$A$1:$B$6,2,TRUE)</f>
        <v>#N/A</v>
      </c>
      <c r="M14" s="10" t="e">
        <f>VLOOKUP($A14,貼付_本人情報!$A:$CY,MATCH(M$1,貼付_本人情報!$1:$1,0),0)</f>
        <v>#N/A</v>
      </c>
      <c r="N14" s="9" t="e">
        <f>VLOOKUP($A14,貼付_本人情報!$A:$CY,MATCH(N$1,貼付_本人情報!$1:$1,0),0)</f>
        <v>#N/A</v>
      </c>
      <c r="O14" s="9" t="e">
        <f>VLOOKUP($A14,貼付_本人情報!$A:$CY,MATCH(O$1,貼付_本人情報!$1:$1,0),0)</f>
        <v>#N/A</v>
      </c>
      <c r="P14" s="9" t="e">
        <f>VLOOKUP($A14,貼付_本人情報!$A:$CY,MATCH(P$1,貼付_本人情報!$1:$1,0),0)</f>
        <v>#N/A</v>
      </c>
      <c r="Q14" s="9" t="e">
        <f>VLOOKUP($A14,貼付_本人情報!$A:$CY,MATCH(Q$1,貼付_本人情報!$1:$1,0),0)</f>
        <v>#N/A</v>
      </c>
      <c r="R14" s="9" t="e">
        <f>VLOOKUP($A14,貼付_本人情報!$A:$FL,MATCH(R$1,貼付_本人情報!$1:$1,0),0)</f>
        <v>#N/A</v>
      </c>
      <c r="S14" s="10" t="e">
        <f>VLOOKUP($A14,貼付_本人情報!$A:$CY,MATCH(S$1,貼付_本人情報!$1:$1,0),0)</f>
        <v>#N/A</v>
      </c>
      <c r="T14" s="10" t="e">
        <f>VLOOKUP($A14,貼付_本人情報!$A:$CY,MATCH(T$1,貼付_本人情報!$1:$1,0),0)</f>
        <v>#N/A</v>
      </c>
      <c r="U14" s="10" t="e">
        <f>VLOOKUP($A14,貼付_本人情報!$A:$CY,MATCH(U$1,貼付_本人情報!$1:$1,0),0)</f>
        <v>#N/A</v>
      </c>
      <c r="V14" s="10" t="e">
        <f>VLOOKUP($A14,貼付_本人情報!$A:$CY,MATCH(V$1,貼付_本人情報!$1:$1,0),0)</f>
        <v>#N/A</v>
      </c>
      <c r="W14" s="9" t="e">
        <f>VLOOKUP($A14,貼付_本人情報!$A:$CY,MATCH(W$1,貼付_本人情報!$1:$1,0),0)</f>
        <v>#N/A</v>
      </c>
      <c r="X14" s="19" t="e">
        <f>VLOOKUP($A14,貼付_本人情報!$A:$FL,MATCH(X$1,貼付_本人情報!$1:$1,0),0)</f>
        <v>#N/A</v>
      </c>
      <c r="Y14" s="37" t="str">
        <f t="shared" si="2"/>
        <v/>
      </c>
      <c r="Z14" s="21" t="e">
        <f>VLOOKUP($A14,貼付_本人情報!$A:$FL,MATCH(Z$1,貼付_本人情報!$1:$1,0),0)</f>
        <v>#N/A</v>
      </c>
      <c r="AA14" s="37" t="str">
        <f t="shared" si="3"/>
        <v/>
      </c>
      <c r="AB14" s="23" t="e">
        <f>VLOOKUP($A14,貼付_本人情報!$A:$FL,MATCH(AB$1,貼付_本人情報!$1:$1,0),0)</f>
        <v>#N/A</v>
      </c>
      <c r="AC14" s="38" t="str">
        <f t="shared" si="4"/>
        <v/>
      </c>
      <c r="AD14" s="23" t="e">
        <f>VLOOKUP($A14,貼付_本人情報!$A:$FL,MATCH(AD$1,貼付_本人情報!$1:$1,0),0)</f>
        <v>#N/A</v>
      </c>
      <c r="AE14" s="38" t="str">
        <f t="shared" si="5"/>
        <v/>
      </c>
      <c r="AF14" s="41" t="e">
        <f>VLOOKUP($A14,貼付_本人情報!$A:$FL,MATCH(AF$1,貼付_本人情報!$1:$1,0),0)&amp;""</f>
        <v>#N/A</v>
      </c>
      <c r="AG14" s="44" t="str">
        <f t="shared" si="6"/>
        <v/>
      </c>
    </row>
    <row r="15" spans="1:33">
      <c r="D15" s="17" t="str">
        <f t="shared" si="0"/>
        <v/>
      </c>
      <c r="E15" s="13">
        <f>VLOOKUP($A15,貼付_課税累計額!$A:$E,5,0)</f>
        <v>0</v>
      </c>
      <c r="F15" s="9">
        <f>IFERROR(VLOOKUP($A15,貼付_前職源泉!A:N,10,0),0)</f>
        <v>0</v>
      </c>
      <c r="G15" s="15">
        <f t="shared" si="7"/>
        <v>0</v>
      </c>
      <c r="H15" s="14" t="e">
        <f t="shared" si="1"/>
        <v>#N/A</v>
      </c>
      <c r="I15" s="49" t="e">
        <f>ROUNDDOWN(IF(H15&lt;1900000,MAX(0,H15-650000),IF(H15&lt;6600000,VLOOKUP(H15,参照!$D:$E,2,TRUE),IF(H15&lt;8500000,H15-(H15*0.1+1100000),H15-1950000))),0)</f>
        <v>#N/A</v>
      </c>
      <c r="J15" s="14" t="e">
        <f t="shared" si="8"/>
        <v>#N/A</v>
      </c>
      <c r="K15" s="14" t="e">
        <f t="shared" si="9"/>
        <v>#N/A</v>
      </c>
      <c r="L15" s="14" t="e">
        <f>VLOOKUP(K15,参照!$A$1:$B$6,2,TRUE)</f>
        <v>#N/A</v>
      </c>
      <c r="M15" s="10" t="e">
        <f>VLOOKUP($A15,貼付_本人情報!$A:$CY,MATCH(M$1,貼付_本人情報!$1:$1,0),0)</f>
        <v>#N/A</v>
      </c>
      <c r="N15" s="9" t="e">
        <f>VLOOKUP($A15,貼付_本人情報!$A:$CY,MATCH(N$1,貼付_本人情報!$1:$1,0),0)</f>
        <v>#N/A</v>
      </c>
      <c r="O15" s="9" t="e">
        <f>VLOOKUP($A15,貼付_本人情報!$A:$CY,MATCH(O$1,貼付_本人情報!$1:$1,0),0)</f>
        <v>#N/A</v>
      </c>
      <c r="P15" s="9" t="e">
        <f>VLOOKUP($A15,貼付_本人情報!$A:$CY,MATCH(P$1,貼付_本人情報!$1:$1,0),0)</f>
        <v>#N/A</v>
      </c>
      <c r="Q15" s="9" t="e">
        <f>VLOOKUP($A15,貼付_本人情報!$A:$CY,MATCH(Q$1,貼付_本人情報!$1:$1,0),0)</f>
        <v>#N/A</v>
      </c>
      <c r="R15" s="9" t="e">
        <f>VLOOKUP($A15,貼付_本人情報!$A:$FL,MATCH(R$1,貼付_本人情報!$1:$1,0),0)</f>
        <v>#N/A</v>
      </c>
      <c r="S15" s="10" t="e">
        <f>VLOOKUP($A15,貼付_本人情報!$A:$CY,MATCH(S$1,貼付_本人情報!$1:$1,0),0)</f>
        <v>#N/A</v>
      </c>
      <c r="T15" s="10" t="e">
        <f>VLOOKUP($A15,貼付_本人情報!$A:$CY,MATCH(T$1,貼付_本人情報!$1:$1,0),0)</f>
        <v>#N/A</v>
      </c>
      <c r="U15" s="10" t="e">
        <f>VLOOKUP($A15,貼付_本人情報!$A:$CY,MATCH(U$1,貼付_本人情報!$1:$1,0),0)</f>
        <v>#N/A</v>
      </c>
      <c r="V15" s="10" t="e">
        <f>VLOOKUP($A15,貼付_本人情報!$A:$CY,MATCH(V$1,貼付_本人情報!$1:$1,0),0)</f>
        <v>#N/A</v>
      </c>
      <c r="W15" s="9" t="e">
        <f>VLOOKUP($A15,貼付_本人情報!$A:$CY,MATCH(W$1,貼付_本人情報!$1:$1,0),0)</f>
        <v>#N/A</v>
      </c>
      <c r="X15" s="19" t="e">
        <f>VLOOKUP($A15,貼付_本人情報!$A:$FL,MATCH(X$1,貼付_本人情報!$1:$1,0),0)</f>
        <v>#N/A</v>
      </c>
      <c r="Y15" s="37" t="str">
        <f t="shared" si="2"/>
        <v/>
      </c>
      <c r="Z15" s="21" t="e">
        <f>VLOOKUP($A15,貼付_本人情報!$A:$FL,MATCH(Z$1,貼付_本人情報!$1:$1,0),0)</f>
        <v>#N/A</v>
      </c>
      <c r="AA15" s="37" t="str">
        <f t="shared" si="3"/>
        <v/>
      </c>
      <c r="AB15" s="23" t="e">
        <f>VLOOKUP($A15,貼付_本人情報!$A:$FL,MATCH(AB$1,貼付_本人情報!$1:$1,0),0)</f>
        <v>#N/A</v>
      </c>
      <c r="AC15" s="38" t="str">
        <f t="shared" si="4"/>
        <v/>
      </c>
      <c r="AD15" s="23" t="e">
        <f>VLOOKUP($A15,貼付_本人情報!$A:$FL,MATCH(AD$1,貼付_本人情報!$1:$1,0),0)</f>
        <v>#N/A</v>
      </c>
      <c r="AE15" s="38" t="str">
        <f t="shared" si="5"/>
        <v/>
      </c>
      <c r="AF15" s="41" t="e">
        <f>VLOOKUP($A15,貼付_本人情報!$A:$FL,MATCH(AF$1,貼付_本人情報!$1:$1,0),0)&amp;""</f>
        <v>#N/A</v>
      </c>
      <c r="AG15" s="44" t="str">
        <f t="shared" si="6"/>
        <v/>
      </c>
    </row>
    <row r="16" spans="1:33">
      <c r="D16" s="17" t="str">
        <f t="shared" si="0"/>
        <v/>
      </c>
      <c r="E16" s="13">
        <f>VLOOKUP($A16,貼付_課税累計額!$A:$E,5,0)</f>
        <v>0</v>
      </c>
      <c r="F16" s="9">
        <f>IFERROR(VLOOKUP($A16,貼付_前職源泉!A:N,10,0),0)</f>
        <v>0</v>
      </c>
      <c r="G16" s="15">
        <f t="shared" si="7"/>
        <v>0</v>
      </c>
      <c r="H16" s="14" t="e">
        <f t="shared" si="1"/>
        <v>#N/A</v>
      </c>
      <c r="I16" s="49" t="e">
        <f>ROUNDDOWN(IF(H16&lt;1900000,MAX(0,H16-650000),IF(H16&lt;6600000,VLOOKUP(H16,参照!$D:$E,2,TRUE),IF(H16&lt;8500000,H16-(H16*0.1+1100000),H16-1950000))),0)</f>
        <v>#N/A</v>
      </c>
      <c r="J16" s="14" t="e">
        <f t="shared" si="8"/>
        <v>#N/A</v>
      </c>
      <c r="K16" s="14" t="e">
        <f t="shared" si="9"/>
        <v>#N/A</v>
      </c>
      <c r="L16" s="14" t="e">
        <f>VLOOKUP(K16,参照!$A$1:$B$6,2,TRUE)</f>
        <v>#N/A</v>
      </c>
      <c r="M16" s="10" t="e">
        <f>VLOOKUP($A16,貼付_本人情報!$A:$CY,MATCH(M$1,貼付_本人情報!$1:$1,0),0)</f>
        <v>#N/A</v>
      </c>
      <c r="N16" s="9" t="e">
        <f>VLOOKUP($A16,貼付_本人情報!$A:$CY,MATCH(N$1,貼付_本人情報!$1:$1,0),0)</f>
        <v>#N/A</v>
      </c>
      <c r="O16" s="9" t="e">
        <f>VLOOKUP($A16,貼付_本人情報!$A:$CY,MATCH(O$1,貼付_本人情報!$1:$1,0),0)</f>
        <v>#N/A</v>
      </c>
      <c r="P16" s="9" t="e">
        <f>VLOOKUP($A16,貼付_本人情報!$A:$CY,MATCH(P$1,貼付_本人情報!$1:$1,0),0)</f>
        <v>#N/A</v>
      </c>
      <c r="Q16" s="9" t="e">
        <f>VLOOKUP($A16,貼付_本人情報!$A:$CY,MATCH(Q$1,貼付_本人情報!$1:$1,0),0)</f>
        <v>#N/A</v>
      </c>
      <c r="R16" s="9" t="e">
        <f>VLOOKUP($A16,貼付_本人情報!$A:$FL,MATCH(R$1,貼付_本人情報!$1:$1,0),0)</f>
        <v>#N/A</v>
      </c>
      <c r="S16" s="10" t="e">
        <f>VLOOKUP($A16,貼付_本人情報!$A:$CY,MATCH(S$1,貼付_本人情報!$1:$1,0),0)</f>
        <v>#N/A</v>
      </c>
      <c r="T16" s="10" t="e">
        <f>VLOOKUP($A16,貼付_本人情報!$A:$CY,MATCH(T$1,貼付_本人情報!$1:$1,0),0)</f>
        <v>#N/A</v>
      </c>
      <c r="U16" s="10" t="e">
        <f>VLOOKUP($A16,貼付_本人情報!$A:$CY,MATCH(U$1,貼付_本人情報!$1:$1,0),0)</f>
        <v>#N/A</v>
      </c>
      <c r="V16" s="10" t="e">
        <f>VLOOKUP($A16,貼付_本人情報!$A:$CY,MATCH(V$1,貼付_本人情報!$1:$1,0),0)</f>
        <v>#N/A</v>
      </c>
      <c r="W16" s="9" t="e">
        <f>VLOOKUP($A16,貼付_本人情報!$A:$CY,MATCH(W$1,貼付_本人情報!$1:$1,0),0)</f>
        <v>#N/A</v>
      </c>
      <c r="X16" s="19" t="e">
        <f>VLOOKUP($A16,貼付_本人情報!$A:$FL,MATCH(X$1,貼付_本人情報!$1:$1,0),0)</f>
        <v>#N/A</v>
      </c>
      <c r="Y16" s="37" t="str">
        <f t="shared" si="2"/>
        <v/>
      </c>
      <c r="Z16" s="21" t="e">
        <f>VLOOKUP($A16,貼付_本人情報!$A:$FL,MATCH(Z$1,貼付_本人情報!$1:$1,0),0)</f>
        <v>#N/A</v>
      </c>
      <c r="AA16" s="37" t="str">
        <f t="shared" si="3"/>
        <v/>
      </c>
      <c r="AB16" s="23" t="e">
        <f>VLOOKUP($A16,貼付_本人情報!$A:$FL,MATCH(AB$1,貼付_本人情報!$1:$1,0),0)</f>
        <v>#N/A</v>
      </c>
      <c r="AC16" s="38" t="str">
        <f t="shared" si="4"/>
        <v/>
      </c>
      <c r="AD16" s="23" t="e">
        <f>VLOOKUP($A16,貼付_本人情報!$A:$FL,MATCH(AD$1,貼付_本人情報!$1:$1,0),0)</f>
        <v>#N/A</v>
      </c>
      <c r="AE16" s="38" t="str">
        <f t="shared" si="5"/>
        <v/>
      </c>
      <c r="AF16" s="41" t="e">
        <f>VLOOKUP($A16,貼付_本人情報!$A:$FL,MATCH(AF$1,貼付_本人情報!$1:$1,0),0)&amp;""</f>
        <v>#N/A</v>
      </c>
      <c r="AG16" s="44" t="str">
        <f t="shared" si="6"/>
        <v/>
      </c>
    </row>
    <row r="17" spans="4:33">
      <c r="D17" s="17" t="str">
        <f t="shared" si="0"/>
        <v/>
      </c>
      <c r="E17" s="13">
        <f>VLOOKUP($A17,貼付_課税累計額!$A:$E,5,0)</f>
        <v>0</v>
      </c>
      <c r="F17" s="9">
        <f>IFERROR(VLOOKUP($A17,貼付_前職源泉!A:N,10,0),0)</f>
        <v>0</v>
      </c>
      <c r="G17" s="15">
        <f t="shared" si="7"/>
        <v>0</v>
      </c>
      <c r="H17" s="14" t="e">
        <f t="shared" si="1"/>
        <v>#N/A</v>
      </c>
      <c r="I17" s="49" t="e">
        <f>ROUNDDOWN(IF(H17&lt;1900000,MAX(0,H17-650000),IF(H17&lt;6600000,VLOOKUP(H17,参照!$D:$E,2,TRUE),IF(H17&lt;8500000,H17-(H17*0.1+1100000),H17-1950000))),0)</f>
        <v>#N/A</v>
      </c>
      <c r="J17" s="14" t="e">
        <f t="shared" si="8"/>
        <v>#N/A</v>
      </c>
      <c r="K17" s="14" t="e">
        <f t="shared" si="9"/>
        <v>#N/A</v>
      </c>
      <c r="L17" s="14" t="e">
        <f>VLOOKUP(K17,参照!$A$1:$B$6,2,TRUE)</f>
        <v>#N/A</v>
      </c>
      <c r="M17" s="10" t="e">
        <f>VLOOKUP($A17,貼付_本人情報!$A:$CY,MATCH(M$1,貼付_本人情報!$1:$1,0),0)</f>
        <v>#N/A</v>
      </c>
      <c r="N17" s="9" t="e">
        <f>VLOOKUP($A17,貼付_本人情報!$A:$CY,MATCH(N$1,貼付_本人情報!$1:$1,0),0)</f>
        <v>#N/A</v>
      </c>
      <c r="O17" s="9" t="e">
        <f>VLOOKUP($A17,貼付_本人情報!$A:$CY,MATCH(O$1,貼付_本人情報!$1:$1,0),0)</f>
        <v>#N/A</v>
      </c>
      <c r="P17" s="9" t="e">
        <f>VLOOKUP($A17,貼付_本人情報!$A:$CY,MATCH(P$1,貼付_本人情報!$1:$1,0),0)</f>
        <v>#N/A</v>
      </c>
      <c r="Q17" s="9" t="e">
        <f>VLOOKUP($A17,貼付_本人情報!$A:$CY,MATCH(Q$1,貼付_本人情報!$1:$1,0),0)</f>
        <v>#N/A</v>
      </c>
      <c r="R17" s="9" t="e">
        <f>VLOOKUP($A17,貼付_本人情報!$A:$FL,MATCH(R$1,貼付_本人情報!$1:$1,0),0)</f>
        <v>#N/A</v>
      </c>
      <c r="S17" s="10" t="e">
        <f>VLOOKUP($A17,貼付_本人情報!$A:$CY,MATCH(S$1,貼付_本人情報!$1:$1,0),0)</f>
        <v>#N/A</v>
      </c>
      <c r="T17" s="10" t="e">
        <f>VLOOKUP($A17,貼付_本人情報!$A:$CY,MATCH(T$1,貼付_本人情報!$1:$1,0),0)</f>
        <v>#N/A</v>
      </c>
      <c r="U17" s="10" t="e">
        <f>VLOOKUP($A17,貼付_本人情報!$A:$CY,MATCH(U$1,貼付_本人情報!$1:$1,0),0)</f>
        <v>#N/A</v>
      </c>
      <c r="V17" s="10" t="e">
        <f>VLOOKUP($A17,貼付_本人情報!$A:$CY,MATCH(V$1,貼付_本人情報!$1:$1,0),0)</f>
        <v>#N/A</v>
      </c>
      <c r="W17" s="9" t="e">
        <f>VLOOKUP($A17,貼付_本人情報!$A:$CY,MATCH(W$1,貼付_本人情報!$1:$1,0),0)</f>
        <v>#N/A</v>
      </c>
      <c r="X17" s="19" t="e">
        <f>VLOOKUP($A17,貼付_本人情報!$A:$FL,MATCH(X$1,貼付_本人情報!$1:$1,0),0)</f>
        <v>#N/A</v>
      </c>
      <c r="Y17" s="37" t="str">
        <f t="shared" si="2"/>
        <v/>
      </c>
      <c r="Z17" s="21" t="e">
        <f>VLOOKUP($A17,貼付_本人情報!$A:$FL,MATCH(Z$1,貼付_本人情報!$1:$1,0),0)</f>
        <v>#N/A</v>
      </c>
      <c r="AA17" s="37" t="str">
        <f t="shared" si="3"/>
        <v/>
      </c>
      <c r="AB17" s="23" t="e">
        <f>VLOOKUP($A17,貼付_本人情報!$A:$FL,MATCH(AB$1,貼付_本人情報!$1:$1,0),0)</f>
        <v>#N/A</v>
      </c>
      <c r="AC17" s="38" t="str">
        <f t="shared" si="4"/>
        <v/>
      </c>
      <c r="AD17" s="23" t="e">
        <f>VLOOKUP($A17,貼付_本人情報!$A:$FL,MATCH(AD$1,貼付_本人情報!$1:$1,0),0)</f>
        <v>#N/A</v>
      </c>
      <c r="AE17" s="38" t="str">
        <f t="shared" si="5"/>
        <v/>
      </c>
      <c r="AF17" s="41" t="e">
        <f>VLOOKUP($A17,貼付_本人情報!$A:$FL,MATCH(AF$1,貼付_本人情報!$1:$1,0),0)&amp;""</f>
        <v>#N/A</v>
      </c>
      <c r="AG17" s="44" t="str">
        <f t="shared" si="6"/>
        <v/>
      </c>
    </row>
    <row r="18" spans="4:33">
      <c r="D18" s="17" t="str">
        <f t="shared" si="0"/>
        <v/>
      </c>
      <c r="E18" s="13">
        <f>VLOOKUP($A18,貼付_課税累計額!$A:$E,5,0)</f>
        <v>0</v>
      </c>
      <c r="F18" s="9">
        <f>IFERROR(VLOOKUP($A18,貼付_前職源泉!A:N,10,0),0)</f>
        <v>0</v>
      </c>
      <c r="G18" s="15">
        <f t="shared" si="7"/>
        <v>0</v>
      </c>
      <c r="H18" s="14" t="e">
        <f t="shared" si="1"/>
        <v>#N/A</v>
      </c>
      <c r="I18" s="49" t="e">
        <f>ROUNDDOWN(IF(H18&lt;1900000,MAX(0,H18-650000),IF(H18&lt;6600000,VLOOKUP(H18,参照!$D:$E,2,TRUE),IF(H18&lt;8500000,H18-(H18*0.1+1100000),H18-1950000))),0)</f>
        <v>#N/A</v>
      </c>
      <c r="J18" s="14" t="e">
        <f t="shared" si="8"/>
        <v>#N/A</v>
      </c>
      <c r="K18" s="14" t="e">
        <f t="shared" si="9"/>
        <v>#N/A</v>
      </c>
      <c r="L18" s="14" t="e">
        <f>VLOOKUP(K18,参照!$A$1:$B$6,2,TRUE)</f>
        <v>#N/A</v>
      </c>
      <c r="M18" s="10" t="e">
        <f>VLOOKUP($A18,貼付_本人情報!$A:$CY,MATCH(M$1,貼付_本人情報!$1:$1,0),0)</f>
        <v>#N/A</v>
      </c>
      <c r="N18" s="9" t="e">
        <f>VLOOKUP($A18,貼付_本人情報!$A:$CY,MATCH(N$1,貼付_本人情報!$1:$1,0),0)</f>
        <v>#N/A</v>
      </c>
      <c r="O18" s="9" t="e">
        <f>VLOOKUP($A18,貼付_本人情報!$A:$CY,MATCH(O$1,貼付_本人情報!$1:$1,0),0)</f>
        <v>#N/A</v>
      </c>
      <c r="P18" s="9" t="e">
        <f>VLOOKUP($A18,貼付_本人情報!$A:$CY,MATCH(P$1,貼付_本人情報!$1:$1,0),0)</f>
        <v>#N/A</v>
      </c>
      <c r="Q18" s="9" t="e">
        <f>VLOOKUP($A18,貼付_本人情報!$A:$CY,MATCH(Q$1,貼付_本人情報!$1:$1,0),0)</f>
        <v>#N/A</v>
      </c>
      <c r="R18" s="9" t="e">
        <f>VLOOKUP($A18,貼付_本人情報!$A:$FL,MATCH(R$1,貼付_本人情報!$1:$1,0),0)</f>
        <v>#N/A</v>
      </c>
      <c r="S18" s="10" t="e">
        <f>VLOOKUP($A18,貼付_本人情報!$A:$CY,MATCH(S$1,貼付_本人情報!$1:$1,0),0)</f>
        <v>#N/A</v>
      </c>
      <c r="T18" s="10" t="e">
        <f>VLOOKUP($A18,貼付_本人情報!$A:$CY,MATCH(T$1,貼付_本人情報!$1:$1,0),0)</f>
        <v>#N/A</v>
      </c>
      <c r="U18" s="10" t="e">
        <f>VLOOKUP($A18,貼付_本人情報!$A:$CY,MATCH(U$1,貼付_本人情報!$1:$1,0),0)</f>
        <v>#N/A</v>
      </c>
      <c r="V18" s="10" t="e">
        <f>VLOOKUP($A18,貼付_本人情報!$A:$CY,MATCH(V$1,貼付_本人情報!$1:$1,0),0)</f>
        <v>#N/A</v>
      </c>
      <c r="W18" s="9" t="e">
        <f>VLOOKUP($A18,貼付_本人情報!$A:$CY,MATCH(W$1,貼付_本人情報!$1:$1,0),0)</f>
        <v>#N/A</v>
      </c>
      <c r="X18" s="19" t="e">
        <f>VLOOKUP($A18,貼付_本人情報!$A:$FL,MATCH(X$1,貼付_本人情報!$1:$1,0),0)</f>
        <v>#N/A</v>
      </c>
      <c r="Y18" s="37" t="str">
        <f t="shared" si="2"/>
        <v/>
      </c>
      <c r="Z18" s="21" t="e">
        <f>VLOOKUP($A18,貼付_本人情報!$A:$FL,MATCH(Z$1,貼付_本人情報!$1:$1,0),0)</f>
        <v>#N/A</v>
      </c>
      <c r="AA18" s="37" t="str">
        <f t="shared" si="3"/>
        <v/>
      </c>
      <c r="AB18" s="23" t="e">
        <f>VLOOKUP($A18,貼付_本人情報!$A:$FL,MATCH(AB$1,貼付_本人情報!$1:$1,0),0)</f>
        <v>#N/A</v>
      </c>
      <c r="AC18" s="38" t="str">
        <f t="shared" si="4"/>
        <v/>
      </c>
      <c r="AD18" s="23" t="e">
        <f>VLOOKUP($A18,貼付_本人情報!$A:$FL,MATCH(AD$1,貼付_本人情報!$1:$1,0),0)</f>
        <v>#N/A</v>
      </c>
      <c r="AE18" s="38" t="str">
        <f t="shared" si="5"/>
        <v/>
      </c>
      <c r="AF18" s="41" t="e">
        <f>VLOOKUP($A18,貼付_本人情報!$A:$FL,MATCH(AF$1,貼付_本人情報!$1:$1,0),0)&amp;""</f>
        <v>#N/A</v>
      </c>
      <c r="AG18" s="44" t="str">
        <f t="shared" si="6"/>
        <v/>
      </c>
    </row>
    <row r="19" spans="4:33">
      <c r="D19" s="17" t="str">
        <f t="shared" si="0"/>
        <v/>
      </c>
      <c r="E19" s="13">
        <f>VLOOKUP($A19,貼付_課税累計額!$A:$E,5,0)</f>
        <v>0</v>
      </c>
      <c r="F19" s="9">
        <f>IFERROR(VLOOKUP($A19,貼付_前職源泉!A:N,10,0),0)</f>
        <v>0</v>
      </c>
      <c r="G19" s="15">
        <f t="shared" si="7"/>
        <v>0</v>
      </c>
      <c r="H19" s="14" t="e">
        <f t="shared" si="1"/>
        <v>#N/A</v>
      </c>
      <c r="I19" s="49" t="e">
        <f>ROUNDDOWN(IF(H19&lt;1900000,MAX(0,H19-650000),IF(H19&lt;6600000,VLOOKUP(H19,参照!$D:$E,2,TRUE),IF(H19&lt;8500000,H19-(H19*0.1+1100000),H19-1950000))),0)</f>
        <v>#N/A</v>
      </c>
      <c r="J19" s="14" t="e">
        <f t="shared" si="8"/>
        <v>#N/A</v>
      </c>
      <c r="K19" s="14" t="e">
        <f t="shared" si="9"/>
        <v>#N/A</v>
      </c>
      <c r="L19" s="14" t="e">
        <f>VLOOKUP(K19,参照!$A$1:$B$6,2,TRUE)</f>
        <v>#N/A</v>
      </c>
      <c r="M19" s="10" t="e">
        <f>VLOOKUP($A19,貼付_本人情報!$A:$CY,MATCH(M$1,貼付_本人情報!$1:$1,0),0)</f>
        <v>#N/A</v>
      </c>
      <c r="N19" s="9" t="e">
        <f>VLOOKUP($A19,貼付_本人情報!$A:$CY,MATCH(N$1,貼付_本人情報!$1:$1,0),0)</f>
        <v>#N/A</v>
      </c>
      <c r="O19" s="9" t="e">
        <f>VLOOKUP($A19,貼付_本人情報!$A:$CY,MATCH(O$1,貼付_本人情報!$1:$1,0),0)</f>
        <v>#N/A</v>
      </c>
      <c r="P19" s="9" t="e">
        <f>VLOOKUP($A19,貼付_本人情報!$A:$CY,MATCH(P$1,貼付_本人情報!$1:$1,0),0)</f>
        <v>#N/A</v>
      </c>
      <c r="Q19" s="9" t="e">
        <f>VLOOKUP($A19,貼付_本人情報!$A:$CY,MATCH(Q$1,貼付_本人情報!$1:$1,0),0)</f>
        <v>#N/A</v>
      </c>
      <c r="R19" s="9" t="e">
        <f>VLOOKUP($A19,貼付_本人情報!$A:$FL,MATCH(R$1,貼付_本人情報!$1:$1,0),0)</f>
        <v>#N/A</v>
      </c>
      <c r="S19" s="10" t="e">
        <f>VLOOKUP($A19,貼付_本人情報!$A:$CY,MATCH(S$1,貼付_本人情報!$1:$1,0),0)</f>
        <v>#N/A</v>
      </c>
      <c r="T19" s="10" t="e">
        <f>VLOOKUP($A19,貼付_本人情報!$A:$CY,MATCH(T$1,貼付_本人情報!$1:$1,0),0)</f>
        <v>#N/A</v>
      </c>
      <c r="U19" s="10" t="e">
        <f>VLOOKUP($A19,貼付_本人情報!$A:$CY,MATCH(U$1,貼付_本人情報!$1:$1,0),0)</f>
        <v>#N/A</v>
      </c>
      <c r="V19" s="10" t="e">
        <f>VLOOKUP($A19,貼付_本人情報!$A:$CY,MATCH(V$1,貼付_本人情報!$1:$1,0),0)</f>
        <v>#N/A</v>
      </c>
      <c r="W19" s="9" t="e">
        <f>VLOOKUP($A19,貼付_本人情報!$A:$CY,MATCH(W$1,貼付_本人情報!$1:$1,0),0)</f>
        <v>#N/A</v>
      </c>
      <c r="X19" s="19" t="e">
        <f>VLOOKUP($A19,貼付_本人情報!$A:$FL,MATCH(X$1,貼付_本人情報!$1:$1,0),0)</f>
        <v>#N/A</v>
      </c>
      <c r="Y19" s="37" t="str">
        <f t="shared" si="2"/>
        <v/>
      </c>
      <c r="Z19" s="21" t="e">
        <f>VLOOKUP($A19,貼付_本人情報!$A:$FL,MATCH(Z$1,貼付_本人情報!$1:$1,0),0)</f>
        <v>#N/A</v>
      </c>
      <c r="AA19" s="37" t="str">
        <f t="shared" si="3"/>
        <v/>
      </c>
      <c r="AB19" s="23" t="e">
        <f>VLOOKUP($A19,貼付_本人情報!$A:$FL,MATCH(AB$1,貼付_本人情報!$1:$1,0),0)</f>
        <v>#N/A</v>
      </c>
      <c r="AC19" s="38" t="str">
        <f t="shared" si="4"/>
        <v/>
      </c>
      <c r="AD19" s="23" t="e">
        <f>VLOOKUP($A19,貼付_本人情報!$A:$FL,MATCH(AD$1,貼付_本人情報!$1:$1,0),0)</f>
        <v>#N/A</v>
      </c>
      <c r="AE19" s="38" t="str">
        <f t="shared" si="5"/>
        <v/>
      </c>
      <c r="AF19" s="41" t="e">
        <f>VLOOKUP($A19,貼付_本人情報!$A:$FL,MATCH(AF$1,貼付_本人情報!$1:$1,0),0)&amp;""</f>
        <v>#N/A</v>
      </c>
      <c r="AG19" s="44" t="str">
        <f t="shared" si="6"/>
        <v/>
      </c>
    </row>
    <row r="20" spans="4:33">
      <c r="D20" s="17" t="str">
        <f t="shared" si="0"/>
        <v/>
      </c>
      <c r="E20" s="13">
        <f>VLOOKUP($A20,貼付_課税累計額!$A:$E,5,0)</f>
        <v>0</v>
      </c>
      <c r="F20" s="9">
        <f>IFERROR(VLOOKUP($A20,貼付_前職源泉!A:N,10,0),0)</f>
        <v>0</v>
      </c>
      <c r="G20" s="15">
        <f t="shared" si="7"/>
        <v>0</v>
      </c>
      <c r="H20" s="14" t="e">
        <f t="shared" si="1"/>
        <v>#N/A</v>
      </c>
      <c r="I20" s="49" t="e">
        <f>ROUNDDOWN(IF(H20&lt;1900000,MAX(0,H20-650000),IF(H20&lt;6600000,VLOOKUP(H20,参照!$D:$E,2,TRUE),IF(H20&lt;8500000,H20-(H20*0.1+1100000),H20-1950000))),0)</f>
        <v>#N/A</v>
      </c>
      <c r="J20" s="14" t="e">
        <f t="shared" si="8"/>
        <v>#N/A</v>
      </c>
      <c r="K20" s="14" t="e">
        <f t="shared" si="9"/>
        <v>#N/A</v>
      </c>
      <c r="L20" s="14" t="e">
        <f>VLOOKUP(K20,参照!$A$1:$B$6,2,TRUE)</f>
        <v>#N/A</v>
      </c>
      <c r="M20" s="10" t="e">
        <f>VLOOKUP($A20,貼付_本人情報!$A:$CY,MATCH(M$1,貼付_本人情報!$1:$1,0),0)</f>
        <v>#N/A</v>
      </c>
      <c r="N20" s="9" t="e">
        <f>VLOOKUP($A20,貼付_本人情報!$A:$CY,MATCH(N$1,貼付_本人情報!$1:$1,0),0)</f>
        <v>#N/A</v>
      </c>
      <c r="O20" s="9" t="e">
        <f>VLOOKUP($A20,貼付_本人情報!$A:$CY,MATCH(O$1,貼付_本人情報!$1:$1,0),0)</f>
        <v>#N/A</v>
      </c>
      <c r="P20" s="9" t="e">
        <f>VLOOKUP($A20,貼付_本人情報!$A:$CY,MATCH(P$1,貼付_本人情報!$1:$1,0),0)</f>
        <v>#N/A</v>
      </c>
      <c r="Q20" s="9" t="e">
        <f>VLOOKUP($A20,貼付_本人情報!$A:$CY,MATCH(Q$1,貼付_本人情報!$1:$1,0),0)</f>
        <v>#N/A</v>
      </c>
      <c r="R20" s="9" t="e">
        <f>VLOOKUP($A20,貼付_本人情報!$A:$FL,MATCH(R$1,貼付_本人情報!$1:$1,0),0)</f>
        <v>#N/A</v>
      </c>
      <c r="S20" s="10" t="e">
        <f>VLOOKUP($A20,貼付_本人情報!$A:$CY,MATCH(S$1,貼付_本人情報!$1:$1,0),0)</f>
        <v>#N/A</v>
      </c>
      <c r="T20" s="10" t="e">
        <f>VLOOKUP($A20,貼付_本人情報!$A:$CY,MATCH(T$1,貼付_本人情報!$1:$1,0),0)</f>
        <v>#N/A</v>
      </c>
      <c r="U20" s="10" t="e">
        <f>VLOOKUP($A20,貼付_本人情報!$A:$CY,MATCH(U$1,貼付_本人情報!$1:$1,0),0)</f>
        <v>#N/A</v>
      </c>
      <c r="V20" s="10" t="e">
        <f>VLOOKUP($A20,貼付_本人情報!$A:$CY,MATCH(V$1,貼付_本人情報!$1:$1,0),0)</f>
        <v>#N/A</v>
      </c>
      <c r="W20" s="9" t="e">
        <f>VLOOKUP($A20,貼付_本人情報!$A:$CY,MATCH(W$1,貼付_本人情報!$1:$1,0),0)</f>
        <v>#N/A</v>
      </c>
      <c r="X20" s="19" t="e">
        <f>VLOOKUP($A20,貼付_本人情報!$A:$FL,MATCH(X$1,貼付_本人情報!$1:$1,0),0)</f>
        <v>#N/A</v>
      </c>
      <c r="Y20" s="37" t="str">
        <f t="shared" si="2"/>
        <v/>
      </c>
      <c r="Z20" s="21" t="e">
        <f>VLOOKUP($A20,貼付_本人情報!$A:$FL,MATCH(Z$1,貼付_本人情報!$1:$1,0),0)</f>
        <v>#N/A</v>
      </c>
      <c r="AA20" s="37" t="str">
        <f t="shared" si="3"/>
        <v/>
      </c>
      <c r="AB20" s="23" t="e">
        <f>VLOOKUP($A20,貼付_本人情報!$A:$FL,MATCH(AB$1,貼付_本人情報!$1:$1,0),0)</f>
        <v>#N/A</v>
      </c>
      <c r="AC20" s="38" t="str">
        <f t="shared" si="4"/>
        <v/>
      </c>
      <c r="AD20" s="23" t="e">
        <f>VLOOKUP($A20,貼付_本人情報!$A:$FL,MATCH(AD$1,貼付_本人情報!$1:$1,0),0)</f>
        <v>#N/A</v>
      </c>
      <c r="AE20" s="38" t="str">
        <f t="shared" si="5"/>
        <v/>
      </c>
      <c r="AF20" s="41" t="e">
        <f>VLOOKUP($A20,貼付_本人情報!$A:$FL,MATCH(AF$1,貼付_本人情報!$1:$1,0),0)&amp;""</f>
        <v>#N/A</v>
      </c>
      <c r="AG20" s="44" t="str">
        <f t="shared" si="6"/>
        <v/>
      </c>
    </row>
    <row r="21" spans="4:33">
      <c r="D21" s="17" t="str">
        <f t="shared" si="0"/>
        <v/>
      </c>
      <c r="E21" s="13">
        <f>VLOOKUP($A21,貼付_課税累計額!$A:$E,5,0)</f>
        <v>0</v>
      </c>
      <c r="F21" s="9">
        <f>IFERROR(VLOOKUP($A21,貼付_前職源泉!A:N,10,0),0)</f>
        <v>0</v>
      </c>
      <c r="G21" s="15">
        <f t="shared" si="7"/>
        <v>0</v>
      </c>
      <c r="H21" s="14" t="e">
        <f t="shared" si="1"/>
        <v>#N/A</v>
      </c>
      <c r="I21" s="49" t="e">
        <f>ROUNDDOWN(IF(H21&lt;1900000,MAX(0,H21-650000),IF(H21&lt;6600000,VLOOKUP(H21,参照!$D:$E,2,TRUE),IF(H21&lt;8500000,H21-(H21*0.1+1100000),H21-1950000))),0)</f>
        <v>#N/A</v>
      </c>
      <c r="J21" s="14" t="e">
        <f t="shared" si="8"/>
        <v>#N/A</v>
      </c>
      <c r="K21" s="14" t="e">
        <f t="shared" si="9"/>
        <v>#N/A</v>
      </c>
      <c r="L21" s="14" t="e">
        <f>VLOOKUP(K21,参照!$A$1:$B$6,2,TRUE)</f>
        <v>#N/A</v>
      </c>
      <c r="M21" s="10" t="e">
        <f>VLOOKUP($A21,貼付_本人情報!$A:$CY,MATCH(M$1,貼付_本人情報!$1:$1,0),0)</f>
        <v>#N/A</v>
      </c>
      <c r="N21" s="9" t="e">
        <f>VLOOKUP($A21,貼付_本人情報!$A:$CY,MATCH(N$1,貼付_本人情報!$1:$1,0),0)</f>
        <v>#N/A</v>
      </c>
      <c r="O21" s="9" t="e">
        <f>VLOOKUP($A21,貼付_本人情報!$A:$CY,MATCH(O$1,貼付_本人情報!$1:$1,0),0)</f>
        <v>#N/A</v>
      </c>
      <c r="P21" s="9" t="e">
        <f>VLOOKUP($A21,貼付_本人情報!$A:$CY,MATCH(P$1,貼付_本人情報!$1:$1,0),0)</f>
        <v>#N/A</v>
      </c>
      <c r="Q21" s="9" t="e">
        <f>VLOOKUP($A21,貼付_本人情報!$A:$CY,MATCH(Q$1,貼付_本人情報!$1:$1,0),0)</f>
        <v>#N/A</v>
      </c>
      <c r="R21" s="9" t="e">
        <f>VLOOKUP($A21,貼付_本人情報!$A:$FL,MATCH(R$1,貼付_本人情報!$1:$1,0),0)</f>
        <v>#N/A</v>
      </c>
      <c r="S21" s="10" t="e">
        <f>VLOOKUP($A21,貼付_本人情報!$A:$CY,MATCH(S$1,貼付_本人情報!$1:$1,0),0)</f>
        <v>#N/A</v>
      </c>
      <c r="T21" s="10" t="e">
        <f>VLOOKUP($A21,貼付_本人情報!$A:$CY,MATCH(T$1,貼付_本人情報!$1:$1,0),0)</f>
        <v>#N/A</v>
      </c>
      <c r="U21" s="10" t="e">
        <f>VLOOKUP($A21,貼付_本人情報!$A:$CY,MATCH(U$1,貼付_本人情報!$1:$1,0),0)</f>
        <v>#N/A</v>
      </c>
      <c r="V21" s="10" t="e">
        <f>VLOOKUP($A21,貼付_本人情報!$A:$CY,MATCH(V$1,貼付_本人情報!$1:$1,0),0)</f>
        <v>#N/A</v>
      </c>
      <c r="W21" s="9" t="e">
        <f>VLOOKUP($A21,貼付_本人情報!$A:$CY,MATCH(W$1,貼付_本人情報!$1:$1,0),0)</f>
        <v>#N/A</v>
      </c>
      <c r="X21" s="19" t="e">
        <f>VLOOKUP($A21,貼付_本人情報!$A:$FL,MATCH(X$1,貼付_本人情報!$1:$1,0),0)</f>
        <v>#N/A</v>
      </c>
      <c r="Y21" s="37" t="str">
        <f t="shared" si="2"/>
        <v/>
      </c>
      <c r="Z21" s="21" t="e">
        <f>VLOOKUP($A21,貼付_本人情報!$A:$FL,MATCH(Z$1,貼付_本人情報!$1:$1,0),0)</f>
        <v>#N/A</v>
      </c>
      <c r="AA21" s="37" t="str">
        <f t="shared" si="3"/>
        <v/>
      </c>
      <c r="AB21" s="23" t="e">
        <f>VLOOKUP($A21,貼付_本人情報!$A:$FL,MATCH(AB$1,貼付_本人情報!$1:$1,0),0)</f>
        <v>#N/A</v>
      </c>
      <c r="AC21" s="38" t="str">
        <f t="shared" si="4"/>
        <v/>
      </c>
      <c r="AD21" s="23" t="e">
        <f>VLOOKUP($A21,貼付_本人情報!$A:$FL,MATCH(AD$1,貼付_本人情報!$1:$1,0),0)</f>
        <v>#N/A</v>
      </c>
      <c r="AE21" s="38" t="str">
        <f t="shared" si="5"/>
        <v/>
      </c>
      <c r="AF21" s="41" t="e">
        <f>VLOOKUP($A21,貼付_本人情報!$A:$FL,MATCH(AF$1,貼付_本人情報!$1:$1,0),0)&amp;""</f>
        <v>#N/A</v>
      </c>
      <c r="AG21" s="44" t="str">
        <f t="shared" si="6"/>
        <v/>
      </c>
    </row>
    <row r="22" spans="4:33">
      <c r="D22" s="17" t="str">
        <f t="shared" si="0"/>
        <v/>
      </c>
      <c r="E22" s="13">
        <f>VLOOKUP($A22,貼付_課税累計額!$A:$E,5,0)</f>
        <v>0</v>
      </c>
      <c r="F22" s="9">
        <f>IFERROR(VLOOKUP($A22,貼付_前職源泉!A:N,10,0),0)</f>
        <v>0</v>
      </c>
      <c r="G22" s="15">
        <f t="shared" si="7"/>
        <v>0</v>
      </c>
      <c r="H22" s="14" t="e">
        <f t="shared" si="1"/>
        <v>#N/A</v>
      </c>
      <c r="I22" s="49" t="e">
        <f>ROUNDDOWN(IF(H22&lt;1900000,MAX(0,H22-650000),IF(H22&lt;6600000,VLOOKUP(H22,参照!$D:$E,2,TRUE),IF(H22&lt;8500000,H22-(H22*0.1+1100000),H22-1950000))),0)</f>
        <v>#N/A</v>
      </c>
      <c r="J22" s="14" t="e">
        <f t="shared" si="8"/>
        <v>#N/A</v>
      </c>
      <c r="K22" s="14" t="e">
        <f t="shared" si="9"/>
        <v>#N/A</v>
      </c>
      <c r="L22" s="14" t="e">
        <f>VLOOKUP(K22,参照!$A$1:$B$6,2,TRUE)</f>
        <v>#N/A</v>
      </c>
      <c r="M22" s="10" t="e">
        <f>VLOOKUP($A22,貼付_本人情報!$A:$CY,MATCH(M$1,貼付_本人情報!$1:$1,0),0)</f>
        <v>#N/A</v>
      </c>
      <c r="N22" s="9" t="e">
        <f>VLOOKUP($A22,貼付_本人情報!$A:$CY,MATCH(N$1,貼付_本人情報!$1:$1,0),0)</f>
        <v>#N/A</v>
      </c>
      <c r="O22" s="9" t="e">
        <f>VLOOKUP($A22,貼付_本人情報!$A:$CY,MATCH(O$1,貼付_本人情報!$1:$1,0),0)</f>
        <v>#N/A</v>
      </c>
      <c r="P22" s="9" t="e">
        <f>VLOOKUP($A22,貼付_本人情報!$A:$CY,MATCH(P$1,貼付_本人情報!$1:$1,0),0)</f>
        <v>#N/A</v>
      </c>
      <c r="Q22" s="9" t="e">
        <f>VLOOKUP($A22,貼付_本人情報!$A:$CY,MATCH(Q$1,貼付_本人情報!$1:$1,0),0)</f>
        <v>#N/A</v>
      </c>
      <c r="R22" s="9" t="e">
        <f>VLOOKUP($A22,貼付_本人情報!$A:$FL,MATCH(R$1,貼付_本人情報!$1:$1,0),0)</f>
        <v>#N/A</v>
      </c>
      <c r="S22" s="10" t="e">
        <f>VLOOKUP($A22,貼付_本人情報!$A:$CY,MATCH(S$1,貼付_本人情報!$1:$1,0),0)</f>
        <v>#N/A</v>
      </c>
      <c r="T22" s="10" t="e">
        <f>VLOOKUP($A22,貼付_本人情報!$A:$CY,MATCH(T$1,貼付_本人情報!$1:$1,0),0)</f>
        <v>#N/A</v>
      </c>
      <c r="U22" s="10" t="e">
        <f>VLOOKUP($A22,貼付_本人情報!$A:$CY,MATCH(U$1,貼付_本人情報!$1:$1,0),0)</f>
        <v>#N/A</v>
      </c>
      <c r="V22" s="10" t="e">
        <f>VLOOKUP($A22,貼付_本人情報!$A:$CY,MATCH(V$1,貼付_本人情報!$1:$1,0),0)</f>
        <v>#N/A</v>
      </c>
      <c r="W22" s="9" t="e">
        <f>VLOOKUP($A22,貼付_本人情報!$A:$CY,MATCH(W$1,貼付_本人情報!$1:$1,0),0)</f>
        <v>#N/A</v>
      </c>
      <c r="X22" s="19" t="e">
        <f>VLOOKUP($A22,貼付_本人情報!$A:$FL,MATCH(X$1,貼付_本人情報!$1:$1,0),0)</f>
        <v>#N/A</v>
      </c>
      <c r="Y22" s="37" t="str">
        <f t="shared" si="2"/>
        <v/>
      </c>
      <c r="Z22" s="21" t="e">
        <f>VLOOKUP($A22,貼付_本人情報!$A:$FL,MATCH(Z$1,貼付_本人情報!$1:$1,0),0)</f>
        <v>#N/A</v>
      </c>
      <c r="AA22" s="37" t="str">
        <f t="shared" si="3"/>
        <v/>
      </c>
      <c r="AB22" s="23" t="e">
        <f>VLOOKUP($A22,貼付_本人情報!$A:$FL,MATCH(AB$1,貼付_本人情報!$1:$1,0),0)</f>
        <v>#N/A</v>
      </c>
      <c r="AC22" s="38" t="str">
        <f t="shared" si="4"/>
        <v/>
      </c>
      <c r="AD22" s="23" t="e">
        <f>VLOOKUP($A22,貼付_本人情報!$A:$FL,MATCH(AD$1,貼付_本人情報!$1:$1,0),0)</f>
        <v>#N/A</v>
      </c>
      <c r="AE22" s="38" t="str">
        <f t="shared" si="5"/>
        <v/>
      </c>
      <c r="AF22" s="41" t="e">
        <f>VLOOKUP($A22,貼付_本人情報!$A:$FL,MATCH(AF$1,貼付_本人情報!$1:$1,0),0)&amp;""</f>
        <v>#N/A</v>
      </c>
      <c r="AG22" s="44" t="str">
        <f t="shared" si="6"/>
        <v/>
      </c>
    </row>
    <row r="23" spans="4:33">
      <c r="D23" s="17" t="str">
        <f t="shared" si="0"/>
        <v/>
      </c>
      <c r="E23" s="13">
        <f>VLOOKUP($A23,貼付_課税累計額!$A:$E,5,0)</f>
        <v>0</v>
      </c>
      <c r="F23" s="9">
        <f>IFERROR(VLOOKUP($A23,貼付_前職源泉!A:N,10,0),0)</f>
        <v>0</v>
      </c>
      <c r="G23" s="15">
        <f t="shared" si="7"/>
        <v>0</v>
      </c>
      <c r="H23" s="14" t="e">
        <f t="shared" si="1"/>
        <v>#N/A</v>
      </c>
      <c r="I23" s="49" t="e">
        <f>ROUNDDOWN(IF(H23&lt;1900000,MAX(0,H23-650000),IF(H23&lt;6600000,VLOOKUP(H23,参照!$D:$E,2,TRUE),IF(H23&lt;8500000,H23-(H23*0.1+1100000),H23-1950000))),0)</f>
        <v>#N/A</v>
      </c>
      <c r="J23" s="14" t="e">
        <f t="shared" si="8"/>
        <v>#N/A</v>
      </c>
      <c r="K23" s="14" t="e">
        <f t="shared" si="9"/>
        <v>#N/A</v>
      </c>
      <c r="L23" s="14" t="e">
        <f>VLOOKUP(K23,参照!$A$1:$B$6,2,TRUE)</f>
        <v>#N/A</v>
      </c>
      <c r="M23" s="10" t="e">
        <f>VLOOKUP($A23,貼付_本人情報!$A:$CY,MATCH(M$1,貼付_本人情報!$1:$1,0),0)</f>
        <v>#N/A</v>
      </c>
      <c r="N23" s="9" t="e">
        <f>VLOOKUP($A23,貼付_本人情報!$A:$CY,MATCH(N$1,貼付_本人情報!$1:$1,0),0)</f>
        <v>#N/A</v>
      </c>
      <c r="O23" s="9" t="e">
        <f>VLOOKUP($A23,貼付_本人情報!$A:$CY,MATCH(O$1,貼付_本人情報!$1:$1,0),0)</f>
        <v>#N/A</v>
      </c>
      <c r="P23" s="9" t="e">
        <f>VLOOKUP($A23,貼付_本人情報!$A:$CY,MATCH(P$1,貼付_本人情報!$1:$1,0),0)</f>
        <v>#N/A</v>
      </c>
      <c r="Q23" s="9" t="e">
        <f>VLOOKUP($A23,貼付_本人情報!$A:$CY,MATCH(Q$1,貼付_本人情報!$1:$1,0),0)</f>
        <v>#N/A</v>
      </c>
      <c r="R23" s="9" t="e">
        <f>VLOOKUP($A23,貼付_本人情報!$A:$FL,MATCH(R$1,貼付_本人情報!$1:$1,0),0)</f>
        <v>#N/A</v>
      </c>
      <c r="S23" s="10" t="e">
        <f>VLOOKUP($A23,貼付_本人情報!$A:$CY,MATCH(S$1,貼付_本人情報!$1:$1,0),0)</f>
        <v>#N/A</v>
      </c>
      <c r="T23" s="10" t="e">
        <f>VLOOKUP($A23,貼付_本人情報!$A:$CY,MATCH(T$1,貼付_本人情報!$1:$1,0),0)</f>
        <v>#N/A</v>
      </c>
      <c r="U23" s="10" t="e">
        <f>VLOOKUP($A23,貼付_本人情報!$A:$CY,MATCH(U$1,貼付_本人情報!$1:$1,0),0)</f>
        <v>#N/A</v>
      </c>
      <c r="V23" s="10" t="e">
        <f>VLOOKUP($A23,貼付_本人情報!$A:$CY,MATCH(V$1,貼付_本人情報!$1:$1,0),0)</f>
        <v>#N/A</v>
      </c>
      <c r="W23" s="9" t="e">
        <f>VLOOKUP($A23,貼付_本人情報!$A:$CY,MATCH(W$1,貼付_本人情報!$1:$1,0),0)</f>
        <v>#N/A</v>
      </c>
      <c r="X23" s="19" t="e">
        <f>VLOOKUP($A23,貼付_本人情報!$A:$FL,MATCH(X$1,貼付_本人情報!$1:$1,0),0)</f>
        <v>#N/A</v>
      </c>
      <c r="Y23" s="37" t="str">
        <f t="shared" si="2"/>
        <v/>
      </c>
      <c r="Z23" s="21" t="e">
        <f>VLOOKUP($A23,貼付_本人情報!$A:$FL,MATCH(Z$1,貼付_本人情報!$1:$1,0),0)</f>
        <v>#N/A</v>
      </c>
      <c r="AA23" s="37" t="str">
        <f t="shared" si="3"/>
        <v/>
      </c>
      <c r="AB23" s="23" t="e">
        <f>VLOOKUP($A23,貼付_本人情報!$A:$FL,MATCH(AB$1,貼付_本人情報!$1:$1,0),0)</f>
        <v>#N/A</v>
      </c>
      <c r="AC23" s="38" t="str">
        <f t="shared" si="4"/>
        <v/>
      </c>
      <c r="AD23" s="23" t="e">
        <f>VLOOKUP($A23,貼付_本人情報!$A:$FL,MATCH(AD$1,貼付_本人情報!$1:$1,0),0)</f>
        <v>#N/A</v>
      </c>
      <c r="AE23" s="38" t="str">
        <f t="shared" si="5"/>
        <v/>
      </c>
      <c r="AF23" s="41" t="e">
        <f>VLOOKUP($A23,貼付_本人情報!$A:$FL,MATCH(AF$1,貼付_本人情報!$1:$1,0),0)&amp;""</f>
        <v>#N/A</v>
      </c>
      <c r="AG23" s="44" t="str">
        <f t="shared" si="6"/>
        <v/>
      </c>
    </row>
    <row r="24" spans="4:33">
      <c r="D24" s="17" t="str">
        <f t="shared" si="0"/>
        <v/>
      </c>
      <c r="E24" s="13">
        <f>VLOOKUP($A24,貼付_課税累計額!$A:$E,5,0)</f>
        <v>0</v>
      </c>
      <c r="F24" s="9">
        <f>IFERROR(VLOOKUP($A24,貼付_前職源泉!A:N,10,0),0)</f>
        <v>0</v>
      </c>
      <c r="G24" s="15">
        <f t="shared" si="7"/>
        <v>0</v>
      </c>
      <c r="H24" s="14" t="e">
        <f t="shared" si="1"/>
        <v>#N/A</v>
      </c>
      <c r="I24" s="49" t="e">
        <f>ROUNDDOWN(IF(H24&lt;1900000,MAX(0,H24-650000),IF(H24&lt;6600000,VLOOKUP(H24,参照!$D:$E,2,TRUE),IF(H24&lt;8500000,H24-(H24*0.1+1100000),H24-1950000))),0)</f>
        <v>#N/A</v>
      </c>
      <c r="J24" s="14" t="e">
        <f t="shared" si="8"/>
        <v>#N/A</v>
      </c>
      <c r="K24" s="14" t="e">
        <f t="shared" si="9"/>
        <v>#N/A</v>
      </c>
      <c r="L24" s="14" t="e">
        <f>VLOOKUP(K24,参照!$A$1:$B$6,2,TRUE)</f>
        <v>#N/A</v>
      </c>
      <c r="M24" s="10" t="e">
        <f>VLOOKUP($A24,貼付_本人情報!$A:$CY,MATCH(M$1,貼付_本人情報!$1:$1,0),0)</f>
        <v>#N/A</v>
      </c>
      <c r="N24" s="9" t="e">
        <f>VLOOKUP($A24,貼付_本人情報!$A:$CY,MATCH(N$1,貼付_本人情報!$1:$1,0),0)</f>
        <v>#N/A</v>
      </c>
      <c r="O24" s="9" t="e">
        <f>VLOOKUP($A24,貼付_本人情報!$A:$CY,MATCH(O$1,貼付_本人情報!$1:$1,0),0)</f>
        <v>#N/A</v>
      </c>
      <c r="P24" s="9" t="e">
        <f>VLOOKUP($A24,貼付_本人情報!$A:$CY,MATCH(P$1,貼付_本人情報!$1:$1,0),0)</f>
        <v>#N/A</v>
      </c>
      <c r="Q24" s="9" t="e">
        <f>VLOOKUP($A24,貼付_本人情報!$A:$CY,MATCH(Q$1,貼付_本人情報!$1:$1,0),0)</f>
        <v>#N/A</v>
      </c>
      <c r="R24" s="9" t="e">
        <f>VLOOKUP($A24,貼付_本人情報!$A:$FL,MATCH(R$1,貼付_本人情報!$1:$1,0),0)</f>
        <v>#N/A</v>
      </c>
      <c r="S24" s="10" t="e">
        <f>VLOOKUP($A24,貼付_本人情報!$A:$CY,MATCH(S$1,貼付_本人情報!$1:$1,0),0)</f>
        <v>#N/A</v>
      </c>
      <c r="T24" s="10" t="e">
        <f>VLOOKUP($A24,貼付_本人情報!$A:$CY,MATCH(T$1,貼付_本人情報!$1:$1,0),0)</f>
        <v>#N/A</v>
      </c>
      <c r="U24" s="10" t="e">
        <f>VLOOKUP($A24,貼付_本人情報!$A:$CY,MATCH(U$1,貼付_本人情報!$1:$1,0),0)</f>
        <v>#N/A</v>
      </c>
      <c r="V24" s="10" t="e">
        <f>VLOOKUP($A24,貼付_本人情報!$A:$CY,MATCH(V$1,貼付_本人情報!$1:$1,0),0)</f>
        <v>#N/A</v>
      </c>
      <c r="W24" s="9" t="e">
        <f>VLOOKUP($A24,貼付_本人情報!$A:$CY,MATCH(W$1,貼付_本人情報!$1:$1,0),0)</f>
        <v>#N/A</v>
      </c>
      <c r="X24" s="19" t="e">
        <f>VLOOKUP($A24,貼付_本人情報!$A:$FL,MATCH(X$1,貼付_本人情報!$1:$1,0),0)</f>
        <v>#N/A</v>
      </c>
      <c r="Y24" s="37" t="str">
        <f t="shared" si="2"/>
        <v/>
      </c>
      <c r="Z24" s="21" t="e">
        <f>VLOOKUP($A24,貼付_本人情報!$A:$FL,MATCH(Z$1,貼付_本人情報!$1:$1,0),0)</f>
        <v>#N/A</v>
      </c>
      <c r="AA24" s="37" t="str">
        <f t="shared" si="3"/>
        <v/>
      </c>
      <c r="AB24" s="23" t="e">
        <f>VLOOKUP($A24,貼付_本人情報!$A:$FL,MATCH(AB$1,貼付_本人情報!$1:$1,0),0)</f>
        <v>#N/A</v>
      </c>
      <c r="AC24" s="38" t="str">
        <f t="shared" si="4"/>
        <v/>
      </c>
      <c r="AD24" s="23" t="e">
        <f>VLOOKUP($A24,貼付_本人情報!$A:$FL,MATCH(AD$1,貼付_本人情報!$1:$1,0),0)</f>
        <v>#N/A</v>
      </c>
      <c r="AE24" s="38" t="str">
        <f t="shared" si="5"/>
        <v/>
      </c>
      <c r="AF24" s="41" t="e">
        <f>VLOOKUP($A24,貼付_本人情報!$A:$FL,MATCH(AF$1,貼付_本人情報!$1:$1,0),0)&amp;""</f>
        <v>#N/A</v>
      </c>
      <c r="AG24" s="44" t="str">
        <f t="shared" si="6"/>
        <v/>
      </c>
    </row>
    <row r="25" spans="4:33">
      <c r="D25" s="17" t="str">
        <f t="shared" si="0"/>
        <v/>
      </c>
      <c r="E25" s="13">
        <f>VLOOKUP($A25,貼付_課税累計額!$A:$E,5,0)</f>
        <v>0</v>
      </c>
      <c r="F25" s="9">
        <f>IFERROR(VLOOKUP($A25,貼付_前職源泉!A:N,10,0),0)</f>
        <v>0</v>
      </c>
      <c r="G25" s="15">
        <f t="shared" si="7"/>
        <v>0</v>
      </c>
      <c r="H25" s="14" t="e">
        <f t="shared" si="1"/>
        <v>#N/A</v>
      </c>
      <c r="I25" s="49" t="e">
        <f>ROUNDDOWN(IF(H25&lt;1900000,MAX(0,H25-650000),IF(H25&lt;6600000,VLOOKUP(H25,参照!$D:$E,2,TRUE),IF(H25&lt;8500000,H25-(H25*0.1+1100000),H25-1950000))),0)</f>
        <v>#N/A</v>
      </c>
      <c r="J25" s="14" t="e">
        <f t="shared" si="8"/>
        <v>#N/A</v>
      </c>
      <c r="K25" s="14" t="e">
        <f t="shared" si="9"/>
        <v>#N/A</v>
      </c>
      <c r="L25" s="14" t="e">
        <f>VLOOKUP(K25,参照!$A$1:$B$6,2,TRUE)</f>
        <v>#N/A</v>
      </c>
      <c r="M25" s="10" t="e">
        <f>VLOOKUP($A25,貼付_本人情報!$A:$CY,MATCH(M$1,貼付_本人情報!$1:$1,0),0)</f>
        <v>#N/A</v>
      </c>
      <c r="N25" s="9" t="e">
        <f>VLOOKUP($A25,貼付_本人情報!$A:$CY,MATCH(N$1,貼付_本人情報!$1:$1,0),0)</f>
        <v>#N/A</v>
      </c>
      <c r="O25" s="9" t="e">
        <f>VLOOKUP($A25,貼付_本人情報!$A:$CY,MATCH(O$1,貼付_本人情報!$1:$1,0),0)</f>
        <v>#N/A</v>
      </c>
      <c r="P25" s="9" t="e">
        <f>VLOOKUP($A25,貼付_本人情報!$A:$CY,MATCH(P$1,貼付_本人情報!$1:$1,0),0)</f>
        <v>#N/A</v>
      </c>
      <c r="Q25" s="9" t="e">
        <f>VLOOKUP($A25,貼付_本人情報!$A:$CY,MATCH(Q$1,貼付_本人情報!$1:$1,0),0)</f>
        <v>#N/A</v>
      </c>
      <c r="R25" s="9" t="e">
        <f>VLOOKUP($A25,貼付_本人情報!$A:$FL,MATCH(R$1,貼付_本人情報!$1:$1,0),0)</f>
        <v>#N/A</v>
      </c>
      <c r="S25" s="10" t="e">
        <f>VLOOKUP($A25,貼付_本人情報!$A:$CY,MATCH(S$1,貼付_本人情報!$1:$1,0),0)</f>
        <v>#N/A</v>
      </c>
      <c r="T25" s="10" t="e">
        <f>VLOOKUP($A25,貼付_本人情報!$A:$CY,MATCH(T$1,貼付_本人情報!$1:$1,0),0)</f>
        <v>#N/A</v>
      </c>
      <c r="U25" s="10" t="e">
        <f>VLOOKUP($A25,貼付_本人情報!$A:$CY,MATCH(U$1,貼付_本人情報!$1:$1,0),0)</f>
        <v>#N/A</v>
      </c>
      <c r="V25" s="10" t="e">
        <f>VLOOKUP($A25,貼付_本人情報!$A:$CY,MATCH(V$1,貼付_本人情報!$1:$1,0),0)</f>
        <v>#N/A</v>
      </c>
      <c r="W25" s="9" t="e">
        <f>VLOOKUP($A25,貼付_本人情報!$A:$CY,MATCH(W$1,貼付_本人情報!$1:$1,0),0)</f>
        <v>#N/A</v>
      </c>
      <c r="X25" s="19" t="e">
        <f>VLOOKUP($A25,貼付_本人情報!$A:$FL,MATCH(X$1,貼付_本人情報!$1:$1,0),0)</f>
        <v>#N/A</v>
      </c>
      <c r="Y25" s="37" t="str">
        <f t="shared" si="2"/>
        <v/>
      </c>
      <c r="Z25" s="21" t="e">
        <f>VLOOKUP($A25,貼付_本人情報!$A:$FL,MATCH(Z$1,貼付_本人情報!$1:$1,0),0)</f>
        <v>#N/A</v>
      </c>
      <c r="AA25" s="37" t="str">
        <f t="shared" si="3"/>
        <v/>
      </c>
      <c r="AB25" s="23" t="e">
        <f>VLOOKUP($A25,貼付_本人情報!$A:$FL,MATCH(AB$1,貼付_本人情報!$1:$1,0),0)</f>
        <v>#N/A</v>
      </c>
      <c r="AC25" s="38" t="str">
        <f t="shared" si="4"/>
        <v/>
      </c>
      <c r="AD25" s="23" t="e">
        <f>VLOOKUP($A25,貼付_本人情報!$A:$FL,MATCH(AD$1,貼付_本人情報!$1:$1,0),0)</f>
        <v>#N/A</v>
      </c>
      <c r="AE25" s="38" t="str">
        <f t="shared" si="5"/>
        <v/>
      </c>
      <c r="AF25" s="41" t="e">
        <f>VLOOKUP($A25,貼付_本人情報!$A:$FL,MATCH(AF$1,貼付_本人情報!$1:$1,0),0)&amp;""</f>
        <v>#N/A</v>
      </c>
      <c r="AG25" s="44" t="str">
        <f t="shared" si="6"/>
        <v/>
      </c>
    </row>
    <row r="26" spans="4:33">
      <c r="D26" s="17" t="str">
        <f t="shared" si="0"/>
        <v/>
      </c>
      <c r="E26" s="13">
        <f>VLOOKUP($A26,貼付_課税累計額!$A:$E,5,0)</f>
        <v>0</v>
      </c>
      <c r="F26" s="9">
        <f>IFERROR(VLOOKUP($A26,貼付_前職源泉!A:N,10,0),0)</f>
        <v>0</v>
      </c>
      <c r="G26" s="15">
        <f t="shared" si="7"/>
        <v>0</v>
      </c>
      <c r="H26" s="14" t="e">
        <f t="shared" si="1"/>
        <v>#N/A</v>
      </c>
      <c r="I26" s="49" t="e">
        <f>ROUNDDOWN(IF(H26&lt;1900000,MAX(0,H26-650000),IF(H26&lt;6600000,VLOOKUP(H26,参照!$D:$E,2,TRUE),IF(H26&lt;8500000,H26-(H26*0.1+1100000),H26-1950000))),0)</f>
        <v>#N/A</v>
      </c>
      <c r="J26" s="14" t="e">
        <f t="shared" si="8"/>
        <v>#N/A</v>
      </c>
      <c r="K26" s="14" t="e">
        <f t="shared" si="9"/>
        <v>#N/A</v>
      </c>
      <c r="L26" s="14" t="e">
        <f>VLOOKUP(K26,参照!$A$1:$B$6,2,TRUE)</f>
        <v>#N/A</v>
      </c>
      <c r="M26" s="10" t="e">
        <f>VLOOKUP($A26,貼付_本人情報!$A:$CY,MATCH(M$1,貼付_本人情報!$1:$1,0),0)</f>
        <v>#N/A</v>
      </c>
      <c r="N26" s="9" t="e">
        <f>VLOOKUP($A26,貼付_本人情報!$A:$CY,MATCH(N$1,貼付_本人情報!$1:$1,0),0)</f>
        <v>#N/A</v>
      </c>
      <c r="O26" s="9" t="e">
        <f>VLOOKUP($A26,貼付_本人情報!$A:$CY,MATCH(O$1,貼付_本人情報!$1:$1,0),0)</f>
        <v>#N/A</v>
      </c>
      <c r="P26" s="9" t="e">
        <f>VLOOKUP($A26,貼付_本人情報!$A:$CY,MATCH(P$1,貼付_本人情報!$1:$1,0),0)</f>
        <v>#N/A</v>
      </c>
      <c r="Q26" s="9" t="e">
        <f>VLOOKUP($A26,貼付_本人情報!$A:$CY,MATCH(Q$1,貼付_本人情報!$1:$1,0),0)</f>
        <v>#N/A</v>
      </c>
      <c r="R26" s="9" t="e">
        <f>VLOOKUP($A26,貼付_本人情報!$A:$FL,MATCH(R$1,貼付_本人情報!$1:$1,0),0)</f>
        <v>#N/A</v>
      </c>
      <c r="S26" s="10" t="e">
        <f>VLOOKUP($A26,貼付_本人情報!$A:$CY,MATCH(S$1,貼付_本人情報!$1:$1,0),0)</f>
        <v>#N/A</v>
      </c>
      <c r="T26" s="10" t="e">
        <f>VLOOKUP($A26,貼付_本人情報!$A:$CY,MATCH(T$1,貼付_本人情報!$1:$1,0),0)</f>
        <v>#N/A</v>
      </c>
      <c r="U26" s="10" t="e">
        <f>VLOOKUP($A26,貼付_本人情報!$A:$CY,MATCH(U$1,貼付_本人情報!$1:$1,0),0)</f>
        <v>#N/A</v>
      </c>
      <c r="V26" s="10" t="e">
        <f>VLOOKUP($A26,貼付_本人情報!$A:$CY,MATCH(V$1,貼付_本人情報!$1:$1,0),0)</f>
        <v>#N/A</v>
      </c>
      <c r="W26" s="9" t="e">
        <f>VLOOKUP($A26,貼付_本人情報!$A:$CY,MATCH(W$1,貼付_本人情報!$1:$1,0),0)</f>
        <v>#N/A</v>
      </c>
      <c r="X26" s="19" t="e">
        <f>VLOOKUP($A26,貼付_本人情報!$A:$FL,MATCH(X$1,貼付_本人情報!$1:$1,0),0)</f>
        <v>#N/A</v>
      </c>
      <c r="Y26" s="37" t="str">
        <f t="shared" si="2"/>
        <v/>
      </c>
      <c r="Z26" s="21" t="e">
        <f>VLOOKUP($A26,貼付_本人情報!$A:$FL,MATCH(Z$1,貼付_本人情報!$1:$1,0),0)</f>
        <v>#N/A</v>
      </c>
      <c r="AA26" s="37" t="str">
        <f t="shared" si="3"/>
        <v/>
      </c>
      <c r="AB26" s="23" t="e">
        <f>VLOOKUP($A26,貼付_本人情報!$A:$FL,MATCH(AB$1,貼付_本人情報!$1:$1,0),0)</f>
        <v>#N/A</v>
      </c>
      <c r="AC26" s="38" t="str">
        <f t="shared" si="4"/>
        <v/>
      </c>
      <c r="AD26" s="23" t="e">
        <f>VLOOKUP($A26,貼付_本人情報!$A:$FL,MATCH(AD$1,貼付_本人情報!$1:$1,0),0)</f>
        <v>#N/A</v>
      </c>
      <c r="AE26" s="38" t="str">
        <f t="shared" si="5"/>
        <v/>
      </c>
      <c r="AF26" s="41" t="e">
        <f>VLOOKUP($A26,貼付_本人情報!$A:$FL,MATCH(AF$1,貼付_本人情報!$1:$1,0),0)&amp;""</f>
        <v>#N/A</v>
      </c>
      <c r="AG26" s="44" t="str">
        <f t="shared" si="6"/>
        <v/>
      </c>
    </row>
    <row r="27" spans="4:33">
      <c r="D27" s="17" t="str">
        <f t="shared" si="0"/>
        <v/>
      </c>
      <c r="E27" s="13">
        <f>VLOOKUP($A27,貼付_課税累計額!$A:$E,5,0)</f>
        <v>0</v>
      </c>
      <c r="F27" s="9">
        <f>IFERROR(VLOOKUP($A27,貼付_前職源泉!A:N,10,0),0)</f>
        <v>0</v>
      </c>
      <c r="G27" s="15">
        <f t="shared" si="7"/>
        <v>0</v>
      </c>
      <c r="H27" s="14" t="e">
        <f t="shared" si="1"/>
        <v>#N/A</v>
      </c>
      <c r="I27" s="49" t="e">
        <f>ROUNDDOWN(IF(H27&lt;1900000,MAX(0,H27-650000),IF(H27&lt;6600000,VLOOKUP(H27,参照!$D:$E,2,TRUE),IF(H27&lt;8500000,H27-(H27*0.1+1100000),H27-1950000))),0)</f>
        <v>#N/A</v>
      </c>
      <c r="J27" s="14" t="e">
        <f t="shared" si="8"/>
        <v>#N/A</v>
      </c>
      <c r="K27" s="14" t="e">
        <f t="shared" si="9"/>
        <v>#N/A</v>
      </c>
      <c r="L27" s="14" t="e">
        <f>VLOOKUP(K27,参照!$A$1:$B$6,2,TRUE)</f>
        <v>#N/A</v>
      </c>
      <c r="M27" s="10" t="e">
        <f>VLOOKUP($A27,貼付_本人情報!$A:$CY,MATCH(M$1,貼付_本人情報!$1:$1,0),0)</f>
        <v>#N/A</v>
      </c>
      <c r="N27" s="9" t="e">
        <f>VLOOKUP($A27,貼付_本人情報!$A:$CY,MATCH(N$1,貼付_本人情報!$1:$1,0),0)</f>
        <v>#N/A</v>
      </c>
      <c r="O27" s="9" t="e">
        <f>VLOOKUP($A27,貼付_本人情報!$A:$CY,MATCH(O$1,貼付_本人情報!$1:$1,0),0)</f>
        <v>#N/A</v>
      </c>
      <c r="P27" s="9" t="e">
        <f>VLOOKUP($A27,貼付_本人情報!$A:$CY,MATCH(P$1,貼付_本人情報!$1:$1,0),0)</f>
        <v>#N/A</v>
      </c>
      <c r="Q27" s="9" t="e">
        <f>VLOOKUP($A27,貼付_本人情報!$A:$CY,MATCH(Q$1,貼付_本人情報!$1:$1,0),0)</f>
        <v>#N/A</v>
      </c>
      <c r="R27" s="9" t="e">
        <f>VLOOKUP($A27,貼付_本人情報!$A:$FL,MATCH(R$1,貼付_本人情報!$1:$1,0),0)</f>
        <v>#N/A</v>
      </c>
      <c r="S27" s="10" t="e">
        <f>VLOOKUP($A27,貼付_本人情報!$A:$CY,MATCH(S$1,貼付_本人情報!$1:$1,0),0)</f>
        <v>#N/A</v>
      </c>
      <c r="T27" s="10" t="e">
        <f>VLOOKUP($A27,貼付_本人情報!$A:$CY,MATCH(T$1,貼付_本人情報!$1:$1,0),0)</f>
        <v>#N/A</v>
      </c>
      <c r="U27" s="10" t="e">
        <f>VLOOKUP($A27,貼付_本人情報!$A:$CY,MATCH(U$1,貼付_本人情報!$1:$1,0),0)</f>
        <v>#N/A</v>
      </c>
      <c r="V27" s="10" t="e">
        <f>VLOOKUP($A27,貼付_本人情報!$A:$CY,MATCH(V$1,貼付_本人情報!$1:$1,0),0)</f>
        <v>#N/A</v>
      </c>
      <c r="W27" s="9" t="e">
        <f>VLOOKUP($A27,貼付_本人情報!$A:$CY,MATCH(W$1,貼付_本人情報!$1:$1,0),0)</f>
        <v>#N/A</v>
      </c>
      <c r="X27" s="19" t="e">
        <f>VLOOKUP($A27,貼付_本人情報!$A:$FL,MATCH(X$1,貼付_本人情報!$1:$1,0),0)</f>
        <v>#N/A</v>
      </c>
      <c r="Y27" s="37" t="str">
        <f t="shared" si="2"/>
        <v/>
      </c>
      <c r="Z27" s="21" t="e">
        <f>VLOOKUP($A27,貼付_本人情報!$A:$FL,MATCH(Z$1,貼付_本人情報!$1:$1,0),0)</f>
        <v>#N/A</v>
      </c>
      <c r="AA27" s="37" t="str">
        <f t="shared" si="3"/>
        <v/>
      </c>
      <c r="AB27" s="23" t="e">
        <f>VLOOKUP($A27,貼付_本人情報!$A:$FL,MATCH(AB$1,貼付_本人情報!$1:$1,0),0)</f>
        <v>#N/A</v>
      </c>
      <c r="AC27" s="38" t="str">
        <f t="shared" si="4"/>
        <v/>
      </c>
      <c r="AD27" s="23" t="e">
        <f>VLOOKUP($A27,貼付_本人情報!$A:$FL,MATCH(AD$1,貼付_本人情報!$1:$1,0),0)</f>
        <v>#N/A</v>
      </c>
      <c r="AE27" s="38" t="str">
        <f t="shared" si="5"/>
        <v/>
      </c>
      <c r="AF27" s="41" t="e">
        <f>VLOOKUP($A27,貼付_本人情報!$A:$FL,MATCH(AF$1,貼付_本人情報!$1:$1,0),0)&amp;""</f>
        <v>#N/A</v>
      </c>
      <c r="AG27" s="44" t="str">
        <f t="shared" si="6"/>
        <v/>
      </c>
    </row>
    <row r="28" spans="4:33">
      <c r="D28" s="17" t="str">
        <f t="shared" si="0"/>
        <v/>
      </c>
      <c r="E28" s="13">
        <f>VLOOKUP($A28,貼付_課税累計額!$A:$E,5,0)</f>
        <v>0</v>
      </c>
      <c r="F28" s="9">
        <f>IFERROR(VLOOKUP($A28,貼付_前職源泉!A:N,10,0),0)</f>
        <v>0</v>
      </c>
      <c r="G28" s="15">
        <f t="shared" si="7"/>
        <v>0</v>
      </c>
      <c r="H28" s="14" t="e">
        <f t="shared" si="1"/>
        <v>#N/A</v>
      </c>
      <c r="I28" s="49" t="e">
        <f>ROUNDDOWN(IF(H28&lt;1900000,MAX(0,H28-650000),IF(H28&lt;6600000,VLOOKUP(H28,参照!$D:$E,2,TRUE),IF(H28&lt;8500000,H28-(H28*0.1+1100000),H28-1950000))),0)</f>
        <v>#N/A</v>
      </c>
      <c r="J28" s="14" t="e">
        <f t="shared" si="8"/>
        <v>#N/A</v>
      </c>
      <c r="K28" s="14" t="e">
        <f t="shared" si="9"/>
        <v>#N/A</v>
      </c>
      <c r="L28" s="14" t="e">
        <f>VLOOKUP(K28,参照!$A$1:$B$6,2,TRUE)</f>
        <v>#N/A</v>
      </c>
      <c r="M28" s="10" t="e">
        <f>VLOOKUP($A28,貼付_本人情報!$A:$CY,MATCH(M$1,貼付_本人情報!$1:$1,0),0)</f>
        <v>#N/A</v>
      </c>
      <c r="N28" s="9" t="e">
        <f>VLOOKUP($A28,貼付_本人情報!$A:$CY,MATCH(N$1,貼付_本人情報!$1:$1,0),0)</f>
        <v>#N/A</v>
      </c>
      <c r="O28" s="9" t="e">
        <f>VLOOKUP($A28,貼付_本人情報!$A:$CY,MATCH(O$1,貼付_本人情報!$1:$1,0),0)</f>
        <v>#N/A</v>
      </c>
      <c r="P28" s="9" t="e">
        <f>VLOOKUP($A28,貼付_本人情報!$A:$CY,MATCH(P$1,貼付_本人情報!$1:$1,0),0)</f>
        <v>#N/A</v>
      </c>
      <c r="Q28" s="9" t="e">
        <f>VLOOKUP($A28,貼付_本人情報!$A:$CY,MATCH(Q$1,貼付_本人情報!$1:$1,0),0)</f>
        <v>#N/A</v>
      </c>
      <c r="R28" s="9" t="e">
        <f>VLOOKUP($A28,貼付_本人情報!$A:$FL,MATCH(R$1,貼付_本人情報!$1:$1,0),0)</f>
        <v>#N/A</v>
      </c>
      <c r="S28" s="10" t="e">
        <f>VLOOKUP($A28,貼付_本人情報!$A:$CY,MATCH(S$1,貼付_本人情報!$1:$1,0),0)</f>
        <v>#N/A</v>
      </c>
      <c r="T28" s="10" t="e">
        <f>VLOOKUP($A28,貼付_本人情報!$A:$CY,MATCH(T$1,貼付_本人情報!$1:$1,0),0)</f>
        <v>#N/A</v>
      </c>
      <c r="U28" s="10" t="e">
        <f>VLOOKUP($A28,貼付_本人情報!$A:$CY,MATCH(U$1,貼付_本人情報!$1:$1,0),0)</f>
        <v>#N/A</v>
      </c>
      <c r="V28" s="10" t="e">
        <f>VLOOKUP($A28,貼付_本人情報!$A:$CY,MATCH(V$1,貼付_本人情報!$1:$1,0),0)</f>
        <v>#N/A</v>
      </c>
      <c r="W28" s="9" t="e">
        <f>VLOOKUP($A28,貼付_本人情報!$A:$CY,MATCH(W$1,貼付_本人情報!$1:$1,0),0)</f>
        <v>#N/A</v>
      </c>
      <c r="X28" s="19" t="e">
        <f>VLOOKUP($A28,貼付_本人情報!$A:$FL,MATCH(X$1,貼付_本人情報!$1:$1,0),0)</f>
        <v>#N/A</v>
      </c>
      <c r="Y28" s="37" t="str">
        <f t="shared" si="2"/>
        <v/>
      </c>
      <c r="Z28" s="21" t="e">
        <f>VLOOKUP($A28,貼付_本人情報!$A:$FL,MATCH(Z$1,貼付_本人情報!$1:$1,0),0)</f>
        <v>#N/A</v>
      </c>
      <c r="AA28" s="37" t="str">
        <f t="shared" si="3"/>
        <v/>
      </c>
      <c r="AB28" s="23" t="e">
        <f>VLOOKUP($A28,貼付_本人情報!$A:$FL,MATCH(AB$1,貼付_本人情報!$1:$1,0),0)</f>
        <v>#N/A</v>
      </c>
      <c r="AC28" s="38" t="str">
        <f t="shared" si="4"/>
        <v/>
      </c>
      <c r="AD28" s="23" t="e">
        <f>VLOOKUP($A28,貼付_本人情報!$A:$FL,MATCH(AD$1,貼付_本人情報!$1:$1,0),0)</f>
        <v>#N/A</v>
      </c>
      <c r="AE28" s="38" t="str">
        <f t="shared" si="5"/>
        <v/>
      </c>
      <c r="AF28" s="41" t="e">
        <f>VLOOKUP($A28,貼付_本人情報!$A:$FL,MATCH(AF$1,貼付_本人情報!$1:$1,0),0)&amp;""</f>
        <v>#N/A</v>
      </c>
      <c r="AG28" s="44" t="str">
        <f t="shared" si="6"/>
        <v/>
      </c>
    </row>
    <row r="29" spans="4:33">
      <c r="D29" s="17" t="str">
        <f t="shared" si="0"/>
        <v/>
      </c>
      <c r="E29" s="13">
        <f>VLOOKUP($A29,貼付_課税累計額!$A:$E,5,0)</f>
        <v>0</v>
      </c>
      <c r="F29" s="9">
        <f>IFERROR(VLOOKUP($A29,貼付_前職源泉!A:N,10,0),0)</f>
        <v>0</v>
      </c>
      <c r="G29" s="15">
        <f t="shared" si="7"/>
        <v>0</v>
      </c>
      <c r="H29" s="14" t="e">
        <f t="shared" si="1"/>
        <v>#N/A</v>
      </c>
      <c r="I29" s="49" t="e">
        <f>ROUNDDOWN(IF(H29&lt;1900000,MAX(0,H29-650000),IF(H29&lt;6600000,VLOOKUP(H29,参照!$D:$E,2,TRUE),IF(H29&lt;8500000,H29-(H29*0.1+1100000),H29-1950000))),0)</f>
        <v>#N/A</v>
      </c>
      <c r="J29" s="14" t="e">
        <f t="shared" si="8"/>
        <v>#N/A</v>
      </c>
      <c r="K29" s="14" t="e">
        <f t="shared" si="9"/>
        <v>#N/A</v>
      </c>
      <c r="L29" s="14" t="e">
        <f>VLOOKUP(K29,参照!$A$1:$B$6,2,TRUE)</f>
        <v>#N/A</v>
      </c>
      <c r="M29" s="10" t="e">
        <f>VLOOKUP($A29,貼付_本人情報!$A:$CY,MATCH(M$1,貼付_本人情報!$1:$1,0),0)</f>
        <v>#N/A</v>
      </c>
      <c r="N29" s="9" t="e">
        <f>VLOOKUP($A29,貼付_本人情報!$A:$CY,MATCH(N$1,貼付_本人情報!$1:$1,0),0)</f>
        <v>#N/A</v>
      </c>
      <c r="O29" s="9" t="e">
        <f>VLOOKUP($A29,貼付_本人情報!$A:$CY,MATCH(O$1,貼付_本人情報!$1:$1,0),0)</f>
        <v>#N/A</v>
      </c>
      <c r="P29" s="9" t="e">
        <f>VLOOKUP($A29,貼付_本人情報!$A:$CY,MATCH(P$1,貼付_本人情報!$1:$1,0),0)</f>
        <v>#N/A</v>
      </c>
      <c r="Q29" s="9" t="e">
        <f>VLOOKUP($A29,貼付_本人情報!$A:$CY,MATCH(Q$1,貼付_本人情報!$1:$1,0),0)</f>
        <v>#N/A</v>
      </c>
      <c r="R29" s="9" t="e">
        <f>VLOOKUP($A29,貼付_本人情報!$A:$FL,MATCH(R$1,貼付_本人情報!$1:$1,0),0)</f>
        <v>#N/A</v>
      </c>
      <c r="S29" s="10" t="e">
        <f>VLOOKUP($A29,貼付_本人情報!$A:$CY,MATCH(S$1,貼付_本人情報!$1:$1,0),0)</f>
        <v>#N/A</v>
      </c>
      <c r="T29" s="10" t="e">
        <f>VLOOKUP($A29,貼付_本人情報!$A:$CY,MATCH(T$1,貼付_本人情報!$1:$1,0),0)</f>
        <v>#N/A</v>
      </c>
      <c r="U29" s="10" t="e">
        <f>VLOOKUP($A29,貼付_本人情報!$A:$CY,MATCH(U$1,貼付_本人情報!$1:$1,0),0)</f>
        <v>#N/A</v>
      </c>
      <c r="V29" s="10" t="e">
        <f>VLOOKUP($A29,貼付_本人情報!$A:$CY,MATCH(V$1,貼付_本人情報!$1:$1,0),0)</f>
        <v>#N/A</v>
      </c>
      <c r="W29" s="9" t="e">
        <f>VLOOKUP($A29,貼付_本人情報!$A:$CY,MATCH(W$1,貼付_本人情報!$1:$1,0),0)</f>
        <v>#N/A</v>
      </c>
      <c r="X29" s="19" t="e">
        <f>VLOOKUP($A29,貼付_本人情報!$A:$FL,MATCH(X$1,貼付_本人情報!$1:$1,0),0)</f>
        <v>#N/A</v>
      </c>
      <c r="Y29" s="37" t="str">
        <f t="shared" si="2"/>
        <v/>
      </c>
      <c r="Z29" s="21" t="e">
        <f>VLOOKUP($A29,貼付_本人情報!$A:$FL,MATCH(Z$1,貼付_本人情報!$1:$1,0),0)</f>
        <v>#N/A</v>
      </c>
      <c r="AA29" s="37" t="str">
        <f t="shared" si="3"/>
        <v/>
      </c>
      <c r="AB29" s="23" t="e">
        <f>VLOOKUP($A29,貼付_本人情報!$A:$FL,MATCH(AB$1,貼付_本人情報!$1:$1,0),0)</f>
        <v>#N/A</v>
      </c>
      <c r="AC29" s="38" t="str">
        <f t="shared" si="4"/>
        <v/>
      </c>
      <c r="AD29" s="23" t="e">
        <f>VLOOKUP($A29,貼付_本人情報!$A:$FL,MATCH(AD$1,貼付_本人情報!$1:$1,0),0)</f>
        <v>#N/A</v>
      </c>
      <c r="AE29" s="38" t="str">
        <f t="shared" si="5"/>
        <v/>
      </c>
      <c r="AF29" s="41" t="e">
        <f>VLOOKUP($A29,貼付_本人情報!$A:$FL,MATCH(AF$1,貼付_本人情報!$1:$1,0),0)&amp;""</f>
        <v>#N/A</v>
      </c>
      <c r="AG29" s="44" t="str">
        <f t="shared" si="6"/>
        <v/>
      </c>
    </row>
    <row r="30" spans="4:33">
      <c r="D30" s="17" t="str">
        <f t="shared" si="0"/>
        <v/>
      </c>
      <c r="E30" s="13">
        <f>VLOOKUP($A30,貼付_課税累計額!$A:$E,5,0)</f>
        <v>0</v>
      </c>
      <c r="F30" s="9">
        <f>IFERROR(VLOOKUP($A30,貼付_前職源泉!A:N,10,0),0)</f>
        <v>0</v>
      </c>
      <c r="G30" s="15">
        <f t="shared" si="7"/>
        <v>0</v>
      </c>
      <c r="H30" s="14" t="e">
        <f t="shared" si="1"/>
        <v>#N/A</v>
      </c>
      <c r="I30" s="49" t="e">
        <f>ROUNDDOWN(IF(H30&lt;1900000,MAX(0,H30-650000),IF(H30&lt;6600000,VLOOKUP(H30,参照!$D:$E,2,TRUE),IF(H30&lt;8500000,H30-(H30*0.1+1100000),H30-1950000))),0)</f>
        <v>#N/A</v>
      </c>
      <c r="J30" s="14" t="e">
        <f t="shared" si="8"/>
        <v>#N/A</v>
      </c>
      <c r="K30" s="14" t="e">
        <f t="shared" si="9"/>
        <v>#N/A</v>
      </c>
      <c r="L30" s="14" t="e">
        <f>VLOOKUP(K30,参照!$A$1:$B$6,2,TRUE)</f>
        <v>#N/A</v>
      </c>
      <c r="M30" s="10" t="e">
        <f>VLOOKUP($A30,貼付_本人情報!$A:$CY,MATCH(M$1,貼付_本人情報!$1:$1,0),0)</f>
        <v>#N/A</v>
      </c>
      <c r="N30" s="9" t="e">
        <f>VLOOKUP($A30,貼付_本人情報!$A:$CY,MATCH(N$1,貼付_本人情報!$1:$1,0),0)</f>
        <v>#N/A</v>
      </c>
      <c r="O30" s="9" t="e">
        <f>VLOOKUP($A30,貼付_本人情報!$A:$CY,MATCH(O$1,貼付_本人情報!$1:$1,0),0)</f>
        <v>#N/A</v>
      </c>
      <c r="P30" s="9" t="e">
        <f>VLOOKUP($A30,貼付_本人情報!$A:$CY,MATCH(P$1,貼付_本人情報!$1:$1,0),0)</f>
        <v>#N/A</v>
      </c>
      <c r="Q30" s="9" t="e">
        <f>VLOOKUP($A30,貼付_本人情報!$A:$CY,MATCH(Q$1,貼付_本人情報!$1:$1,0),0)</f>
        <v>#N/A</v>
      </c>
      <c r="R30" s="9" t="e">
        <f>VLOOKUP($A30,貼付_本人情報!$A:$FL,MATCH(R$1,貼付_本人情報!$1:$1,0),0)</f>
        <v>#N/A</v>
      </c>
      <c r="S30" s="10" t="e">
        <f>VLOOKUP($A30,貼付_本人情報!$A:$CY,MATCH(S$1,貼付_本人情報!$1:$1,0),0)</f>
        <v>#N/A</v>
      </c>
      <c r="T30" s="10" t="e">
        <f>VLOOKUP($A30,貼付_本人情報!$A:$CY,MATCH(T$1,貼付_本人情報!$1:$1,0),0)</f>
        <v>#N/A</v>
      </c>
      <c r="U30" s="10" t="e">
        <f>VLOOKUP($A30,貼付_本人情報!$A:$CY,MATCH(U$1,貼付_本人情報!$1:$1,0),0)</f>
        <v>#N/A</v>
      </c>
      <c r="V30" s="10" t="e">
        <f>VLOOKUP($A30,貼付_本人情報!$A:$CY,MATCH(V$1,貼付_本人情報!$1:$1,0),0)</f>
        <v>#N/A</v>
      </c>
      <c r="W30" s="9" t="e">
        <f>VLOOKUP($A30,貼付_本人情報!$A:$CY,MATCH(W$1,貼付_本人情報!$1:$1,0),0)</f>
        <v>#N/A</v>
      </c>
      <c r="X30" s="19" t="e">
        <f>VLOOKUP($A30,貼付_本人情報!$A:$FL,MATCH(X$1,貼付_本人情報!$1:$1,0),0)</f>
        <v>#N/A</v>
      </c>
      <c r="Y30" s="37" t="str">
        <f t="shared" si="2"/>
        <v/>
      </c>
      <c r="Z30" s="21" t="e">
        <f>VLOOKUP($A30,貼付_本人情報!$A:$FL,MATCH(Z$1,貼付_本人情報!$1:$1,0),0)</f>
        <v>#N/A</v>
      </c>
      <c r="AA30" s="37" t="str">
        <f t="shared" si="3"/>
        <v/>
      </c>
      <c r="AB30" s="23" t="e">
        <f>VLOOKUP($A30,貼付_本人情報!$A:$FL,MATCH(AB$1,貼付_本人情報!$1:$1,0),0)</f>
        <v>#N/A</v>
      </c>
      <c r="AC30" s="38" t="str">
        <f t="shared" si="4"/>
        <v/>
      </c>
      <c r="AD30" s="23" t="e">
        <f>VLOOKUP($A30,貼付_本人情報!$A:$FL,MATCH(AD$1,貼付_本人情報!$1:$1,0),0)</f>
        <v>#N/A</v>
      </c>
      <c r="AE30" s="38" t="str">
        <f t="shared" si="5"/>
        <v/>
      </c>
      <c r="AF30" s="41" t="e">
        <f>VLOOKUP($A30,貼付_本人情報!$A:$FL,MATCH(AF$1,貼付_本人情報!$1:$1,0),0)&amp;""</f>
        <v>#N/A</v>
      </c>
      <c r="AG30" s="44" t="str">
        <f t="shared" si="6"/>
        <v/>
      </c>
    </row>
    <row r="31" spans="4:33">
      <c r="D31" s="17" t="str">
        <f t="shared" si="0"/>
        <v/>
      </c>
      <c r="E31" s="13">
        <f>VLOOKUP($A31,貼付_課税累計額!$A:$E,5,0)</f>
        <v>0</v>
      </c>
      <c r="F31" s="9">
        <f>IFERROR(VLOOKUP($A31,貼付_前職源泉!A:N,10,0),0)</f>
        <v>0</v>
      </c>
      <c r="G31" s="15">
        <f t="shared" si="7"/>
        <v>0</v>
      </c>
      <c r="H31" s="14" t="e">
        <f t="shared" si="1"/>
        <v>#N/A</v>
      </c>
      <c r="I31" s="49" t="e">
        <f>ROUNDDOWN(IF(H31&lt;1900000,MAX(0,H31-650000),IF(H31&lt;6600000,VLOOKUP(H31,参照!$D:$E,2,TRUE),IF(H31&lt;8500000,H31-(H31*0.1+1100000),H31-1950000))),0)</f>
        <v>#N/A</v>
      </c>
      <c r="J31" s="14" t="e">
        <f t="shared" si="8"/>
        <v>#N/A</v>
      </c>
      <c r="K31" s="14" t="e">
        <f t="shared" si="9"/>
        <v>#N/A</v>
      </c>
      <c r="L31" s="14" t="e">
        <f>VLOOKUP(K31,参照!$A$1:$B$6,2,TRUE)</f>
        <v>#N/A</v>
      </c>
      <c r="M31" s="10" t="e">
        <f>VLOOKUP($A31,貼付_本人情報!$A:$CY,MATCH(M$1,貼付_本人情報!$1:$1,0),0)</f>
        <v>#N/A</v>
      </c>
      <c r="N31" s="9" t="e">
        <f>VLOOKUP($A31,貼付_本人情報!$A:$CY,MATCH(N$1,貼付_本人情報!$1:$1,0),0)</f>
        <v>#N/A</v>
      </c>
      <c r="O31" s="9" t="e">
        <f>VLOOKUP($A31,貼付_本人情報!$A:$CY,MATCH(O$1,貼付_本人情報!$1:$1,0),0)</f>
        <v>#N/A</v>
      </c>
      <c r="P31" s="9" t="e">
        <f>VLOOKUP($A31,貼付_本人情報!$A:$CY,MATCH(P$1,貼付_本人情報!$1:$1,0),0)</f>
        <v>#N/A</v>
      </c>
      <c r="Q31" s="9" t="e">
        <f>VLOOKUP($A31,貼付_本人情報!$A:$CY,MATCH(Q$1,貼付_本人情報!$1:$1,0),0)</f>
        <v>#N/A</v>
      </c>
      <c r="R31" s="9" t="e">
        <f>VLOOKUP($A31,貼付_本人情報!$A:$FL,MATCH(R$1,貼付_本人情報!$1:$1,0),0)</f>
        <v>#N/A</v>
      </c>
      <c r="S31" s="10" t="e">
        <f>VLOOKUP($A31,貼付_本人情報!$A:$CY,MATCH(S$1,貼付_本人情報!$1:$1,0),0)</f>
        <v>#N/A</v>
      </c>
      <c r="T31" s="10" t="e">
        <f>VLOOKUP($A31,貼付_本人情報!$A:$CY,MATCH(T$1,貼付_本人情報!$1:$1,0),0)</f>
        <v>#N/A</v>
      </c>
      <c r="U31" s="10" t="e">
        <f>VLOOKUP($A31,貼付_本人情報!$A:$CY,MATCH(U$1,貼付_本人情報!$1:$1,0),0)</f>
        <v>#N/A</v>
      </c>
      <c r="V31" s="10" t="e">
        <f>VLOOKUP($A31,貼付_本人情報!$A:$CY,MATCH(V$1,貼付_本人情報!$1:$1,0),0)</f>
        <v>#N/A</v>
      </c>
      <c r="W31" s="9" t="e">
        <f>VLOOKUP($A31,貼付_本人情報!$A:$CY,MATCH(W$1,貼付_本人情報!$1:$1,0),0)</f>
        <v>#N/A</v>
      </c>
      <c r="X31" s="19" t="e">
        <f>VLOOKUP($A31,貼付_本人情報!$A:$FL,MATCH(X$1,貼付_本人情報!$1:$1,0),0)</f>
        <v>#N/A</v>
      </c>
      <c r="Y31" s="37" t="str">
        <f t="shared" si="2"/>
        <v/>
      </c>
      <c r="Z31" s="21" t="e">
        <f>VLOOKUP($A31,貼付_本人情報!$A:$FL,MATCH(Z$1,貼付_本人情報!$1:$1,0),0)</f>
        <v>#N/A</v>
      </c>
      <c r="AA31" s="37" t="str">
        <f t="shared" si="3"/>
        <v/>
      </c>
      <c r="AB31" s="23" t="e">
        <f>VLOOKUP($A31,貼付_本人情報!$A:$FL,MATCH(AB$1,貼付_本人情報!$1:$1,0),0)</f>
        <v>#N/A</v>
      </c>
      <c r="AC31" s="38" t="str">
        <f t="shared" si="4"/>
        <v/>
      </c>
      <c r="AD31" s="23" t="e">
        <f>VLOOKUP($A31,貼付_本人情報!$A:$FL,MATCH(AD$1,貼付_本人情報!$1:$1,0),0)</f>
        <v>#N/A</v>
      </c>
      <c r="AE31" s="38" t="str">
        <f t="shared" si="5"/>
        <v/>
      </c>
      <c r="AF31" s="41" t="e">
        <f>VLOOKUP($A31,貼付_本人情報!$A:$FL,MATCH(AF$1,貼付_本人情報!$1:$1,0),0)&amp;""</f>
        <v>#N/A</v>
      </c>
      <c r="AG31" s="44" t="str">
        <f t="shared" si="6"/>
        <v/>
      </c>
    </row>
    <row r="32" spans="4:33">
      <c r="D32" s="17" t="str">
        <f t="shared" si="0"/>
        <v/>
      </c>
      <c r="E32" s="13">
        <f>VLOOKUP($A32,貼付_課税累計額!$A:$E,5,0)</f>
        <v>0</v>
      </c>
      <c r="F32" s="9">
        <f>IFERROR(VLOOKUP($A32,貼付_前職源泉!A:N,10,0),0)</f>
        <v>0</v>
      </c>
      <c r="G32" s="15">
        <f t="shared" si="7"/>
        <v>0</v>
      </c>
      <c r="H32" s="14" t="e">
        <f t="shared" si="1"/>
        <v>#N/A</v>
      </c>
      <c r="I32" s="49" t="e">
        <f>ROUNDDOWN(IF(H32&lt;1900000,MAX(0,H32-650000),IF(H32&lt;6600000,VLOOKUP(H32,参照!$D:$E,2,TRUE),IF(H32&lt;8500000,H32-(H32*0.1+1100000),H32-1950000))),0)</f>
        <v>#N/A</v>
      </c>
      <c r="J32" s="14" t="e">
        <f t="shared" si="8"/>
        <v>#N/A</v>
      </c>
      <c r="K32" s="14" t="e">
        <f t="shared" si="9"/>
        <v>#N/A</v>
      </c>
      <c r="L32" s="14" t="e">
        <f>VLOOKUP(K32,参照!$A$1:$B$6,2,TRUE)</f>
        <v>#N/A</v>
      </c>
      <c r="M32" s="10" t="e">
        <f>VLOOKUP($A32,貼付_本人情報!$A:$CY,MATCH(M$1,貼付_本人情報!$1:$1,0),0)</f>
        <v>#N/A</v>
      </c>
      <c r="N32" s="9" t="e">
        <f>VLOOKUP($A32,貼付_本人情報!$A:$CY,MATCH(N$1,貼付_本人情報!$1:$1,0),0)</f>
        <v>#N/A</v>
      </c>
      <c r="O32" s="9" t="e">
        <f>VLOOKUP($A32,貼付_本人情報!$A:$CY,MATCH(O$1,貼付_本人情報!$1:$1,0),0)</f>
        <v>#N/A</v>
      </c>
      <c r="P32" s="9" t="e">
        <f>VLOOKUP($A32,貼付_本人情報!$A:$CY,MATCH(P$1,貼付_本人情報!$1:$1,0),0)</f>
        <v>#N/A</v>
      </c>
      <c r="Q32" s="9" t="e">
        <f>VLOOKUP($A32,貼付_本人情報!$A:$CY,MATCH(Q$1,貼付_本人情報!$1:$1,0),0)</f>
        <v>#N/A</v>
      </c>
      <c r="R32" s="9" t="e">
        <f>VLOOKUP($A32,貼付_本人情報!$A:$FL,MATCH(R$1,貼付_本人情報!$1:$1,0),0)</f>
        <v>#N/A</v>
      </c>
      <c r="S32" s="10" t="e">
        <f>VLOOKUP($A32,貼付_本人情報!$A:$CY,MATCH(S$1,貼付_本人情報!$1:$1,0),0)</f>
        <v>#N/A</v>
      </c>
      <c r="T32" s="10" t="e">
        <f>VLOOKUP($A32,貼付_本人情報!$A:$CY,MATCH(T$1,貼付_本人情報!$1:$1,0),0)</f>
        <v>#N/A</v>
      </c>
      <c r="U32" s="10" t="e">
        <f>VLOOKUP($A32,貼付_本人情報!$A:$CY,MATCH(U$1,貼付_本人情報!$1:$1,0),0)</f>
        <v>#N/A</v>
      </c>
      <c r="V32" s="10" t="e">
        <f>VLOOKUP($A32,貼付_本人情報!$A:$CY,MATCH(V$1,貼付_本人情報!$1:$1,0),0)</f>
        <v>#N/A</v>
      </c>
      <c r="W32" s="9" t="e">
        <f>VLOOKUP($A32,貼付_本人情報!$A:$CY,MATCH(W$1,貼付_本人情報!$1:$1,0),0)</f>
        <v>#N/A</v>
      </c>
      <c r="X32" s="19" t="e">
        <f>VLOOKUP($A32,貼付_本人情報!$A:$FL,MATCH(X$1,貼付_本人情報!$1:$1,0),0)</f>
        <v>#N/A</v>
      </c>
      <c r="Y32" s="37" t="str">
        <f t="shared" si="2"/>
        <v/>
      </c>
      <c r="Z32" s="21" t="e">
        <f>VLOOKUP($A32,貼付_本人情報!$A:$FL,MATCH(Z$1,貼付_本人情報!$1:$1,0),0)</f>
        <v>#N/A</v>
      </c>
      <c r="AA32" s="37" t="str">
        <f t="shared" si="3"/>
        <v/>
      </c>
      <c r="AB32" s="23" t="e">
        <f>VLOOKUP($A32,貼付_本人情報!$A:$FL,MATCH(AB$1,貼付_本人情報!$1:$1,0),0)</f>
        <v>#N/A</v>
      </c>
      <c r="AC32" s="38" t="str">
        <f t="shared" si="4"/>
        <v/>
      </c>
      <c r="AD32" s="23" t="e">
        <f>VLOOKUP($A32,貼付_本人情報!$A:$FL,MATCH(AD$1,貼付_本人情報!$1:$1,0),0)</f>
        <v>#N/A</v>
      </c>
      <c r="AE32" s="38" t="str">
        <f t="shared" si="5"/>
        <v/>
      </c>
      <c r="AF32" s="41" t="e">
        <f>VLOOKUP($A32,貼付_本人情報!$A:$FL,MATCH(AF$1,貼付_本人情報!$1:$1,0),0)&amp;""</f>
        <v>#N/A</v>
      </c>
      <c r="AG32" s="44" t="str">
        <f t="shared" si="6"/>
        <v/>
      </c>
    </row>
    <row r="33" spans="4:33">
      <c r="D33" s="17" t="str">
        <f t="shared" si="0"/>
        <v/>
      </c>
      <c r="E33" s="13">
        <f>VLOOKUP($A33,貼付_課税累計額!$A:$E,5,0)</f>
        <v>0</v>
      </c>
      <c r="F33" s="9">
        <f>IFERROR(VLOOKUP($A33,貼付_前職源泉!A:N,10,0),0)</f>
        <v>0</v>
      </c>
      <c r="G33" s="15">
        <f t="shared" si="7"/>
        <v>0</v>
      </c>
      <c r="H33" s="14" t="e">
        <f t="shared" si="1"/>
        <v>#N/A</v>
      </c>
      <c r="I33" s="49" t="e">
        <f>ROUNDDOWN(IF(H33&lt;1900000,MAX(0,H33-650000),IF(H33&lt;6600000,VLOOKUP(H33,参照!$D:$E,2,TRUE),IF(H33&lt;8500000,H33-(H33*0.1+1100000),H33-1950000))),0)</f>
        <v>#N/A</v>
      </c>
      <c r="J33" s="14" t="e">
        <f t="shared" si="8"/>
        <v>#N/A</v>
      </c>
      <c r="K33" s="14" t="e">
        <f t="shared" si="9"/>
        <v>#N/A</v>
      </c>
      <c r="L33" s="14" t="e">
        <f>VLOOKUP(K33,参照!$A$1:$B$6,2,TRUE)</f>
        <v>#N/A</v>
      </c>
      <c r="M33" s="10" t="e">
        <f>VLOOKUP($A33,貼付_本人情報!$A:$CY,MATCH(M$1,貼付_本人情報!$1:$1,0),0)</f>
        <v>#N/A</v>
      </c>
      <c r="N33" s="9" t="e">
        <f>VLOOKUP($A33,貼付_本人情報!$A:$CY,MATCH(N$1,貼付_本人情報!$1:$1,0),0)</f>
        <v>#N/A</v>
      </c>
      <c r="O33" s="9" t="e">
        <f>VLOOKUP($A33,貼付_本人情報!$A:$CY,MATCH(O$1,貼付_本人情報!$1:$1,0),0)</f>
        <v>#N/A</v>
      </c>
      <c r="P33" s="9" t="e">
        <f>VLOOKUP($A33,貼付_本人情報!$A:$CY,MATCH(P$1,貼付_本人情報!$1:$1,0),0)</f>
        <v>#N/A</v>
      </c>
      <c r="Q33" s="9" t="e">
        <f>VLOOKUP($A33,貼付_本人情報!$A:$CY,MATCH(Q$1,貼付_本人情報!$1:$1,0),0)</f>
        <v>#N/A</v>
      </c>
      <c r="R33" s="9" t="e">
        <f>VLOOKUP($A33,貼付_本人情報!$A:$FL,MATCH(R$1,貼付_本人情報!$1:$1,0),0)</f>
        <v>#N/A</v>
      </c>
      <c r="S33" s="10" t="e">
        <f>VLOOKUP($A33,貼付_本人情報!$A:$CY,MATCH(S$1,貼付_本人情報!$1:$1,0),0)</f>
        <v>#N/A</v>
      </c>
      <c r="T33" s="10" t="e">
        <f>VLOOKUP($A33,貼付_本人情報!$A:$CY,MATCH(T$1,貼付_本人情報!$1:$1,0),0)</f>
        <v>#N/A</v>
      </c>
      <c r="U33" s="10" t="e">
        <f>VLOOKUP($A33,貼付_本人情報!$A:$CY,MATCH(U$1,貼付_本人情報!$1:$1,0),0)</f>
        <v>#N/A</v>
      </c>
      <c r="V33" s="10" t="e">
        <f>VLOOKUP($A33,貼付_本人情報!$A:$CY,MATCH(V$1,貼付_本人情報!$1:$1,0),0)</f>
        <v>#N/A</v>
      </c>
      <c r="W33" s="9" t="e">
        <f>VLOOKUP($A33,貼付_本人情報!$A:$CY,MATCH(W$1,貼付_本人情報!$1:$1,0),0)</f>
        <v>#N/A</v>
      </c>
      <c r="X33" s="19" t="e">
        <f>VLOOKUP($A33,貼付_本人情報!$A:$FL,MATCH(X$1,貼付_本人情報!$1:$1,0),0)</f>
        <v>#N/A</v>
      </c>
      <c r="Y33" s="37" t="str">
        <f t="shared" si="2"/>
        <v/>
      </c>
      <c r="Z33" s="21" t="e">
        <f>VLOOKUP($A33,貼付_本人情報!$A:$FL,MATCH(Z$1,貼付_本人情報!$1:$1,0),0)</f>
        <v>#N/A</v>
      </c>
      <c r="AA33" s="37" t="str">
        <f t="shared" si="3"/>
        <v/>
      </c>
      <c r="AB33" s="23" t="e">
        <f>VLOOKUP($A33,貼付_本人情報!$A:$FL,MATCH(AB$1,貼付_本人情報!$1:$1,0),0)</f>
        <v>#N/A</v>
      </c>
      <c r="AC33" s="38" t="str">
        <f t="shared" si="4"/>
        <v/>
      </c>
      <c r="AD33" s="23" t="e">
        <f>VLOOKUP($A33,貼付_本人情報!$A:$FL,MATCH(AD$1,貼付_本人情報!$1:$1,0),0)</f>
        <v>#N/A</v>
      </c>
      <c r="AE33" s="38" t="str">
        <f t="shared" si="5"/>
        <v/>
      </c>
      <c r="AF33" s="41" t="e">
        <f>VLOOKUP($A33,貼付_本人情報!$A:$FL,MATCH(AF$1,貼付_本人情報!$1:$1,0),0)&amp;""</f>
        <v>#N/A</v>
      </c>
      <c r="AG33" s="44" t="str">
        <f t="shared" si="6"/>
        <v/>
      </c>
    </row>
    <row r="34" spans="4:33">
      <c r="D34" s="17" t="str">
        <f t="shared" ref="D34:D65" si="11">IFERROR(IF($L34=$U34,"","×"),"")</f>
        <v/>
      </c>
      <c r="E34" s="13">
        <f>VLOOKUP($A34,貼付_課税累計額!$A:$E,5,0)</f>
        <v>0</v>
      </c>
      <c r="F34" s="9">
        <f>IFERROR(VLOOKUP($A34,貼付_前職源泉!A:N,10,0),0)</f>
        <v>0</v>
      </c>
      <c r="G34" s="15">
        <f t="shared" si="7"/>
        <v>0</v>
      </c>
      <c r="H34" s="14" t="e">
        <f t="shared" ref="H34:H65" si="12">G34+N34</f>
        <v>#N/A</v>
      </c>
      <c r="I34" s="49" t="e">
        <f>ROUNDDOWN(IF(H34&lt;1900000,MAX(0,H34-650000),IF(H34&lt;6600000,VLOOKUP(H34,参照!$D:$E,2,TRUE),IF(H34&lt;8500000,H34-(H34*0.1+1100000),H34-1950000))),0)</f>
        <v>#N/A</v>
      </c>
      <c r="J34" s="14" t="e">
        <f t="shared" si="8"/>
        <v>#N/A</v>
      </c>
      <c r="K34" s="14" t="e">
        <f t="shared" si="9"/>
        <v>#N/A</v>
      </c>
      <c r="L34" s="14" t="e">
        <f>VLOOKUP(K34,参照!$A$1:$B$6,2,TRUE)</f>
        <v>#N/A</v>
      </c>
      <c r="M34" s="10" t="e">
        <f>VLOOKUP($A34,貼付_本人情報!$A:$CY,MATCH(M$1,貼付_本人情報!$1:$1,0),0)</f>
        <v>#N/A</v>
      </c>
      <c r="N34" s="9" t="e">
        <f>VLOOKUP($A34,貼付_本人情報!$A:$CY,MATCH(N$1,貼付_本人情報!$1:$1,0),0)</f>
        <v>#N/A</v>
      </c>
      <c r="O34" s="9" t="e">
        <f>VLOOKUP($A34,貼付_本人情報!$A:$CY,MATCH(O$1,貼付_本人情報!$1:$1,0),0)</f>
        <v>#N/A</v>
      </c>
      <c r="P34" s="9" t="e">
        <f>VLOOKUP($A34,貼付_本人情報!$A:$CY,MATCH(P$1,貼付_本人情報!$1:$1,0),0)</f>
        <v>#N/A</v>
      </c>
      <c r="Q34" s="9" t="e">
        <f>VLOOKUP($A34,貼付_本人情報!$A:$CY,MATCH(Q$1,貼付_本人情報!$1:$1,0),0)</f>
        <v>#N/A</v>
      </c>
      <c r="R34" s="9" t="e">
        <f>VLOOKUP($A34,貼付_本人情報!$A:$FL,MATCH(R$1,貼付_本人情報!$1:$1,0),0)</f>
        <v>#N/A</v>
      </c>
      <c r="S34" s="10" t="e">
        <f>VLOOKUP($A34,貼付_本人情報!$A:$CY,MATCH(S$1,貼付_本人情報!$1:$1,0),0)</f>
        <v>#N/A</v>
      </c>
      <c r="T34" s="10" t="e">
        <f>VLOOKUP($A34,貼付_本人情報!$A:$CY,MATCH(T$1,貼付_本人情報!$1:$1,0),0)</f>
        <v>#N/A</v>
      </c>
      <c r="U34" s="10" t="e">
        <f>VLOOKUP($A34,貼付_本人情報!$A:$CY,MATCH(U$1,貼付_本人情報!$1:$1,0),0)</f>
        <v>#N/A</v>
      </c>
      <c r="V34" s="10" t="e">
        <f>VLOOKUP($A34,貼付_本人情報!$A:$CY,MATCH(V$1,貼付_本人情報!$1:$1,0),0)</f>
        <v>#N/A</v>
      </c>
      <c r="W34" s="9" t="e">
        <f>VLOOKUP($A34,貼付_本人情報!$A:$CY,MATCH(W$1,貼付_本人情報!$1:$1,0),0)</f>
        <v>#N/A</v>
      </c>
      <c r="X34" s="19" t="e">
        <f>VLOOKUP($A34,貼付_本人情報!$A:$FL,MATCH(X$1,貼付_本人情報!$1:$1,0),0)</f>
        <v>#N/A</v>
      </c>
      <c r="Y34" s="37" t="str">
        <f t="shared" ref="Y34:Y65" si="13">IFERROR(IF(AND($X34="該当する",OR($K34&gt;850000,($K34-$I34)&gt;100000)),"×",""),"")</f>
        <v/>
      </c>
      <c r="Z34" s="21" t="e">
        <f>VLOOKUP($A34,貼付_本人情報!$A:$FL,MATCH(Z$1,貼付_本人情報!$1:$1,0),0)</f>
        <v>#N/A</v>
      </c>
      <c r="AA34" s="37" t="str">
        <f t="shared" ref="AA34:AA65" si="14">IFERROR(IF(AND(OR($Z34="ひとり親",$Z34="寡婦"),$K34&gt;5000000),"×",""),"")</f>
        <v/>
      </c>
      <c r="AB34" s="23" t="e">
        <f>VLOOKUP($A34,貼付_本人情報!$A:$FL,MATCH(AB$1,貼付_本人情報!$1:$1,0),0)</f>
        <v>#N/A</v>
      </c>
      <c r="AC34" s="38" t="str">
        <f t="shared" ref="AC34:AC65" si="15">IFERROR(IF($AB34&lt;&gt;0,IF(AND($S34&lt;9000000,$K34&lt;9000000),"○",IF(AND($S34&lt;9500000,$K34&lt;9500000),"○",IF(AND($S34&lt;10000000,$K34&lt;10000000),"○","×"))),""),"")</f>
        <v/>
      </c>
      <c r="AD34" s="23" t="e">
        <f>VLOOKUP($A34,貼付_本人情報!$A:$FL,MATCH(AD$1,貼付_本人情報!$1:$1,0),0)</f>
        <v>#N/A</v>
      </c>
      <c r="AE34" s="38" t="str">
        <f t="shared" ref="AE34:AE65" si="16">IFERROR(IF($AD34&lt;&gt;0,IF(AND($S34&lt;10000000,$K34&lt;10000000),"○","×"),""),"")</f>
        <v/>
      </c>
      <c r="AF34" s="41" t="e">
        <f>VLOOKUP($A34,貼付_本人情報!$A:$FL,MATCH(AF$1,貼付_本人情報!$1:$1,0),0)&amp;""</f>
        <v>#N/A</v>
      </c>
      <c r="AG34" s="44" t="str">
        <f t="shared" ref="AG34:AG65" si="17">IFERROR(IF(AND($AF34="",$G34&gt;8500000),"▲",""),"")</f>
        <v/>
      </c>
    </row>
    <row r="35" spans="4:33">
      <c r="D35" s="17" t="str">
        <f t="shared" si="11"/>
        <v/>
      </c>
      <c r="E35" s="13">
        <f>VLOOKUP($A35,貼付_課税累計額!$A:$E,5,0)</f>
        <v>0</v>
      </c>
      <c r="F35" s="9">
        <f>IFERROR(VLOOKUP($A35,貼付_前職源泉!A:N,10,0),0)</f>
        <v>0</v>
      </c>
      <c r="G35" s="15">
        <f t="shared" si="7"/>
        <v>0</v>
      </c>
      <c r="H35" s="14" t="e">
        <f t="shared" si="12"/>
        <v>#N/A</v>
      </c>
      <c r="I35" s="49" t="e">
        <f>ROUNDDOWN(IF(H35&lt;1900000,MAX(0,H35-650000),IF(H35&lt;6600000,VLOOKUP(H35,参照!$D:$E,2,TRUE),IF(H35&lt;8500000,H35-(H35*0.1+1100000),H35-1950000))),0)</f>
        <v>#N/A</v>
      </c>
      <c r="J35" s="14" t="e">
        <f t="shared" si="8"/>
        <v>#N/A</v>
      </c>
      <c r="K35" s="14" t="e">
        <f t="shared" si="9"/>
        <v>#N/A</v>
      </c>
      <c r="L35" s="14" t="e">
        <f>VLOOKUP(K35,参照!$A$1:$B$6,2,TRUE)</f>
        <v>#N/A</v>
      </c>
      <c r="M35" s="10" t="e">
        <f>VLOOKUP($A35,貼付_本人情報!$A:$CY,MATCH(M$1,貼付_本人情報!$1:$1,0),0)</f>
        <v>#N/A</v>
      </c>
      <c r="N35" s="9" t="e">
        <f>VLOOKUP($A35,貼付_本人情報!$A:$CY,MATCH(N$1,貼付_本人情報!$1:$1,0),0)</f>
        <v>#N/A</v>
      </c>
      <c r="O35" s="9" t="e">
        <f>VLOOKUP($A35,貼付_本人情報!$A:$CY,MATCH(O$1,貼付_本人情報!$1:$1,0),0)</f>
        <v>#N/A</v>
      </c>
      <c r="P35" s="9" t="e">
        <f>VLOOKUP($A35,貼付_本人情報!$A:$CY,MATCH(P$1,貼付_本人情報!$1:$1,0),0)</f>
        <v>#N/A</v>
      </c>
      <c r="Q35" s="9" t="e">
        <f>VLOOKUP($A35,貼付_本人情報!$A:$CY,MATCH(Q$1,貼付_本人情報!$1:$1,0),0)</f>
        <v>#N/A</v>
      </c>
      <c r="R35" s="9" t="e">
        <f>VLOOKUP($A35,貼付_本人情報!$A:$FL,MATCH(R$1,貼付_本人情報!$1:$1,0),0)</f>
        <v>#N/A</v>
      </c>
      <c r="S35" s="10" t="e">
        <f>VLOOKUP($A35,貼付_本人情報!$A:$CY,MATCH(S$1,貼付_本人情報!$1:$1,0),0)</f>
        <v>#N/A</v>
      </c>
      <c r="T35" s="10" t="e">
        <f>VLOOKUP($A35,貼付_本人情報!$A:$CY,MATCH(T$1,貼付_本人情報!$1:$1,0),0)</f>
        <v>#N/A</v>
      </c>
      <c r="U35" s="10" t="e">
        <f>VLOOKUP($A35,貼付_本人情報!$A:$CY,MATCH(U$1,貼付_本人情報!$1:$1,0),0)</f>
        <v>#N/A</v>
      </c>
      <c r="V35" s="10" t="e">
        <f>VLOOKUP($A35,貼付_本人情報!$A:$CY,MATCH(V$1,貼付_本人情報!$1:$1,0),0)</f>
        <v>#N/A</v>
      </c>
      <c r="W35" s="9" t="e">
        <f>VLOOKUP($A35,貼付_本人情報!$A:$CY,MATCH(W$1,貼付_本人情報!$1:$1,0),0)</f>
        <v>#N/A</v>
      </c>
      <c r="X35" s="19" t="e">
        <f>VLOOKUP($A35,貼付_本人情報!$A:$FL,MATCH(X$1,貼付_本人情報!$1:$1,0),0)</f>
        <v>#N/A</v>
      </c>
      <c r="Y35" s="37" t="str">
        <f t="shared" si="13"/>
        <v/>
      </c>
      <c r="Z35" s="21" t="e">
        <f>VLOOKUP($A35,貼付_本人情報!$A:$FL,MATCH(Z$1,貼付_本人情報!$1:$1,0),0)</f>
        <v>#N/A</v>
      </c>
      <c r="AA35" s="37" t="str">
        <f t="shared" si="14"/>
        <v/>
      </c>
      <c r="AB35" s="23" t="e">
        <f>VLOOKUP($A35,貼付_本人情報!$A:$FL,MATCH(AB$1,貼付_本人情報!$1:$1,0),0)</f>
        <v>#N/A</v>
      </c>
      <c r="AC35" s="38" t="str">
        <f t="shared" si="15"/>
        <v/>
      </c>
      <c r="AD35" s="23" t="e">
        <f>VLOOKUP($A35,貼付_本人情報!$A:$FL,MATCH(AD$1,貼付_本人情報!$1:$1,0),0)</f>
        <v>#N/A</v>
      </c>
      <c r="AE35" s="38" t="str">
        <f t="shared" si="16"/>
        <v/>
      </c>
      <c r="AF35" s="41" t="e">
        <f>VLOOKUP($A35,貼付_本人情報!$A:$FL,MATCH(AF$1,貼付_本人情報!$1:$1,0),0)&amp;""</f>
        <v>#N/A</v>
      </c>
      <c r="AG35" s="44" t="str">
        <f t="shared" si="17"/>
        <v/>
      </c>
    </row>
    <row r="36" spans="4:33">
      <c r="D36" s="17" t="str">
        <f t="shared" si="11"/>
        <v/>
      </c>
      <c r="E36" s="13">
        <f>VLOOKUP($A36,貼付_課税累計額!$A:$E,5,0)</f>
        <v>0</v>
      </c>
      <c r="F36" s="9">
        <f>IFERROR(VLOOKUP($A36,貼付_前職源泉!A:N,10,0),0)</f>
        <v>0</v>
      </c>
      <c r="G36" s="15">
        <f t="shared" si="7"/>
        <v>0</v>
      </c>
      <c r="H36" s="14" t="e">
        <f t="shared" si="12"/>
        <v>#N/A</v>
      </c>
      <c r="I36" s="49" t="e">
        <f>ROUNDDOWN(IF(H36&lt;1900000,MAX(0,H36-650000),IF(H36&lt;6600000,VLOOKUP(H36,参照!$D:$E,2,TRUE),IF(H36&lt;8500000,H36-(H36*0.1+1100000),H36-1950000))),0)</f>
        <v>#N/A</v>
      </c>
      <c r="J36" s="14" t="e">
        <f t="shared" si="8"/>
        <v>#N/A</v>
      </c>
      <c r="K36" s="14" t="e">
        <f t="shared" si="9"/>
        <v>#N/A</v>
      </c>
      <c r="L36" s="14" t="e">
        <f>VLOOKUP(K36,参照!$A$1:$B$6,2,TRUE)</f>
        <v>#N/A</v>
      </c>
      <c r="M36" s="10" t="e">
        <f>VLOOKUP($A36,貼付_本人情報!$A:$CY,MATCH(M$1,貼付_本人情報!$1:$1,0),0)</f>
        <v>#N/A</v>
      </c>
      <c r="N36" s="9" t="e">
        <f>VLOOKUP($A36,貼付_本人情報!$A:$CY,MATCH(N$1,貼付_本人情報!$1:$1,0),0)</f>
        <v>#N/A</v>
      </c>
      <c r="O36" s="9" t="e">
        <f>VLOOKUP($A36,貼付_本人情報!$A:$CY,MATCH(O$1,貼付_本人情報!$1:$1,0),0)</f>
        <v>#N/A</v>
      </c>
      <c r="P36" s="9" t="e">
        <f>VLOOKUP($A36,貼付_本人情報!$A:$CY,MATCH(P$1,貼付_本人情報!$1:$1,0),0)</f>
        <v>#N/A</v>
      </c>
      <c r="Q36" s="9" t="e">
        <f>VLOOKUP($A36,貼付_本人情報!$A:$CY,MATCH(Q$1,貼付_本人情報!$1:$1,0),0)</f>
        <v>#N/A</v>
      </c>
      <c r="R36" s="9" t="e">
        <f>VLOOKUP($A36,貼付_本人情報!$A:$FL,MATCH(R$1,貼付_本人情報!$1:$1,0),0)</f>
        <v>#N/A</v>
      </c>
      <c r="S36" s="10" t="e">
        <f>VLOOKUP($A36,貼付_本人情報!$A:$CY,MATCH(S$1,貼付_本人情報!$1:$1,0),0)</f>
        <v>#N/A</v>
      </c>
      <c r="T36" s="10" t="e">
        <f>VLOOKUP($A36,貼付_本人情報!$A:$CY,MATCH(T$1,貼付_本人情報!$1:$1,0),0)</f>
        <v>#N/A</v>
      </c>
      <c r="U36" s="10" t="e">
        <f>VLOOKUP($A36,貼付_本人情報!$A:$CY,MATCH(U$1,貼付_本人情報!$1:$1,0),0)</f>
        <v>#N/A</v>
      </c>
      <c r="V36" s="10" t="e">
        <f>VLOOKUP($A36,貼付_本人情報!$A:$CY,MATCH(V$1,貼付_本人情報!$1:$1,0),0)</f>
        <v>#N/A</v>
      </c>
      <c r="W36" s="9" t="e">
        <f>VLOOKUP($A36,貼付_本人情報!$A:$CY,MATCH(W$1,貼付_本人情報!$1:$1,0),0)</f>
        <v>#N/A</v>
      </c>
      <c r="X36" s="19" t="e">
        <f>VLOOKUP($A36,貼付_本人情報!$A:$FL,MATCH(X$1,貼付_本人情報!$1:$1,0),0)</f>
        <v>#N/A</v>
      </c>
      <c r="Y36" s="37" t="str">
        <f t="shared" si="13"/>
        <v/>
      </c>
      <c r="Z36" s="21" t="e">
        <f>VLOOKUP($A36,貼付_本人情報!$A:$FL,MATCH(Z$1,貼付_本人情報!$1:$1,0),0)</f>
        <v>#N/A</v>
      </c>
      <c r="AA36" s="37" t="str">
        <f t="shared" si="14"/>
        <v/>
      </c>
      <c r="AB36" s="23" t="e">
        <f>VLOOKUP($A36,貼付_本人情報!$A:$FL,MATCH(AB$1,貼付_本人情報!$1:$1,0),0)</f>
        <v>#N/A</v>
      </c>
      <c r="AC36" s="38" t="str">
        <f t="shared" si="15"/>
        <v/>
      </c>
      <c r="AD36" s="23" t="e">
        <f>VLOOKUP($A36,貼付_本人情報!$A:$FL,MATCH(AD$1,貼付_本人情報!$1:$1,0),0)</f>
        <v>#N/A</v>
      </c>
      <c r="AE36" s="38" t="str">
        <f t="shared" si="16"/>
        <v/>
      </c>
      <c r="AF36" s="41" t="e">
        <f>VLOOKUP($A36,貼付_本人情報!$A:$FL,MATCH(AF$1,貼付_本人情報!$1:$1,0),0)&amp;""</f>
        <v>#N/A</v>
      </c>
      <c r="AG36" s="44" t="str">
        <f t="shared" si="17"/>
        <v/>
      </c>
    </row>
    <row r="37" spans="4:33">
      <c r="D37" s="17" t="str">
        <f t="shared" si="11"/>
        <v/>
      </c>
      <c r="E37" s="13">
        <f>VLOOKUP($A37,貼付_課税累計額!$A:$E,5,0)</f>
        <v>0</v>
      </c>
      <c r="F37" s="9">
        <f>IFERROR(VLOOKUP($A37,貼付_前職源泉!A:N,10,0),0)</f>
        <v>0</v>
      </c>
      <c r="G37" s="15">
        <f t="shared" si="7"/>
        <v>0</v>
      </c>
      <c r="H37" s="14" t="e">
        <f t="shared" si="12"/>
        <v>#N/A</v>
      </c>
      <c r="I37" s="49" t="e">
        <f>ROUNDDOWN(IF(H37&lt;1900000,MAX(0,H37-650000),IF(H37&lt;6600000,VLOOKUP(H37,参照!$D:$E,2,TRUE),IF(H37&lt;8500000,H37-(H37*0.1+1100000),H37-1950000))),0)</f>
        <v>#N/A</v>
      </c>
      <c r="J37" s="14" t="e">
        <f t="shared" si="8"/>
        <v>#N/A</v>
      </c>
      <c r="K37" s="14" t="e">
        <f t="shared" si="9"/>
        <v>#N/A</v>
      </c>
      <c r="L37" s="14" t="e">
        <f>VLOOKUP(K37,参照!$A$1:$B$6,2,TRUE)</f>
        <v>#N/A</v>
      </c>
      <c r="M37" s="10" t="e">
        <f>VLOOKUP($A37,貼付_本人情報!$A:$CY,MATCH(M$1,貼付_本人情報!$1:$1,0),0)</f>
        <v>#N/A</v>
      </c>
      <c r="N37" s="9" t="e">
        <f>VLOOKUP($A37,貼付_本人情報!$A:$CY,MATCH(N$1,貼付_本人情報!$1:$1,0),0)</f>
        <v>#N/A</v>
      </c>
      <c r="O37" s="9" t="e">
        <f>VLOOKUP($A37,貼付_本人情報!$A:$CY,MATCH(O$1,貼付_本人情報!$1:$1,0),0)</f>
        <v>#N/A</v>
      </c>
      <c r="P37" s="9" t="e">
        <f>VLOOKUP($A37,貼付_本人情報!$A:$CY,MATCH(P$1,貼付_本人情報!$1:$1,0),0)</f>
        <v>#N/A</v>
      </c>
      <c r="Q37" s="9" t="e">
        <f>VLOOKUP($A37,貼付_本人情報!$A:$CY,MATCH(Q$1,貼付_本人情報!$1:$1,0),0)</f>
        <v>#N/A</v>
      </c>
      <c r="R37" s="9" t="e">
        <f>VLOOKUP($A37,貼付_本人情報!$A:$FL,MATCH(R$1,貼付_本人情報!$1:$1,0),0)</f>
        <v>#N/A</v>
      </c>
      <c r="S37" s="10" t="e">
        <f>VLOOKUP($A37,貼付_本人情報!$A:$CY,MATCH(S$1,貼付_本人情報!$1:$1,0),0)</f>
        <v>#N/A</v>
      </c>
      <c r="T37" s="10" t="e">
        <f>VLOOKUP($A37,貼付_本人情報!$A:$CY,MATCH(T$1,貼付_本人情報!$1:$1,0),0)</f>
        <v>#N/A</v>
      </c>
      <c r="U37" s="10" t="e">
        <f>VLOOKUP($A37,貼付_本人情報!$A:$CY,MATCH(U$1,貼付_本人情報!$1:$1,0),0)</f>
        <v>#N/A</v>
      </c>
      <c r="V37" s="10" t="e">
        <f>VLOOKUP($A37,貼付_本人情報!$A:$CY,MATCH(V$1,貼付_本人情報!$1:$1,0),0)</f>
        <v>#N/A</v>
      </c>
      <c r="W37" s="9" t="e">
        <f>VLOOKUP($A37,貼付_本人情報!$A:$CY,MATCH(W$1,貼付_本人情報!$1:$1,0),0)</f>
        <v>#N/A</v>
      </c>
      <c r="X37" s="19" t="e">
        <f>VLOOKUP($A37,貼付_本人情報!$A:$FL,MATCH(X$1,貼付_本人情報!$1:$1,0),0)</f>
        <v>#N/A</v>
      </c>
      <c r="Y37" s="37" t="str">
        <f t="shared" si="13"/>
        <v/>
      </c>
      <c r="Z37" s="21" t="e">
        <f>VLOOKUP($A37,貼付_本人情報!$A:$FL,MATCH(Z$1,貼付_本人情報!$1:$1,0),0)</f>
        <v>#N/A</v>
      </c>
      <c r="AA37" s="37" t="str">
        <f t="shared" si="14"/>
        <v/>
      </c>
      <c r="AB37" s="23" t="e">
        <f>VLOOKUP($A37,貼付_本人情報!$A:$FL,MATCH(AB$1,貼付_本人情報!$1:$1,0),0)</f>
        <v>#N/A</v>
      </c>
      <c r="AC37" s="38" t="str">
        <f t="shared" si="15"/>
        <v/>
      </c>
      <c r="AD37" s="23" t="e">
        <f>VLOOKUP($A37,貼付_本人情報!$A:$FL,MATCH(AD$1,貼付_本人情報!$1:$1,0),0)</f>
        <v>#N/A</v>
      </c>
      <c r="AE37" s="38" t="str">
        <f t="shared" si="16"/>
        <v/>
      </c>
      <c r="AF37" s="41" t="e">
        <f>VLOOKUP($A37,貼付_本人情報!$A:$FL,MATCH(AF$1,貼付_本人情報!$1:$1,0),0)&amp;""</f>
        <v>#N/A</v>
      </c>
      <c r="AG37" s="44" t="str">
        <f t="shared" si="17"/>
        <v/>
      </c>
    </row>
    <row r="38" spans="4:33">
      <c r="D38" s="17" t="str">
        <f t="shared" si="11"/>
        <v/>
      </c>
      <c r="E38" s="13">
        <f>VLOOKUP($A38,貼付_課税累計額!$A:$E,5,0)</f>
        <v>0</v>
      </c>
      <c r="F38" s="9">
        <f>IFERROR(VLOOKUP($A38,貼付_前職源泉!A:N,10,0),0)</f>
        <v>0</v>
      </c>
      <c r="G38" s="15">
        <f t="shared" si="7"/>
        <v>0</v>
      </c>
      <c r="H38" s="14" t="e">
        <f t="shared" si="12"/>
        <v>#N/A</v>
      </c>
      <c r="I38" s="49" t="e">
        <f>ROUNDDOWN(IF(H38&lt;1900000,MAX(0,H38-650000),IF(H38&lt;6600000,VLOOKUP(H38,参照!$D:$E,2,TRUE),IF(H38&lt;8500000,H38-(H38*0.1+1100000),H38-1950000))),0)</f>
        <v>#N/A</v>
      </c>
      <c r="J38" s="14" t="e">
        <f t="shared" si="8"/>
        <v>#N/A</v>
      </c>
      <c r="K38" s="14" t="e">
        <f t="shared" si="9"/>
        <v>#N/A</v>
      </c>
      <c r="L38" s="14" t="e">
        <f>VLOOKUP(K38,参照!$A$1:$B$6,2,TRUE)</f>
        <v>#N/A</v>
      </c>
      <c r="M38" s="10" t="e">
        <f>VLOOKUP($A38,貼付_本人情報!$A:$CY,MATCH(M$1,貼付_本人情報!$1:$1,0),0)</f>
        <v>#N/A</v>
      </c>
      <c r="N38" s="9" t="e">
        <f>VLOOKUP($A38,貼付_本人情報!$A:$CY,MATCH(N$1,貼付_本人情報!$1:$1,0),0)</f>
        <v>#N/A</v>
      </c>
      <c r="O38" s="9" t="e">
        <f>VLOOKUP($A38,貼付_本人情報!$A:$CY,MATCH(O$1,貼付_本人情報!$1:$1,0),0)</f>
        <v>#N/A</v>
      </c>
      <c r="P38" s="9" t="e">
        <f>VLOOKUP($A38,貼付_本人情報!$A:$CY,MATCH(P$1,貼付_本人情報!$1:$1,0),0)</f>
        <v>#N/A</v>
      </c>
      <c r="Q38" s="9" t="e">
        <f>VLOOKUP($A38,貼付_本人情報!$A:$CY,MATCH(Q$1,貼付_本人情報!$1:$1,0),0)</f>
        <v>#N/A</v>
      </c>
      <c r="R38" s="9" t="e">
        <f>VLOOKUP($A38,貼付_本人情報!$A:$FL,MATCH(R$1,貼付_本人情報!$1:$1,0),0)</f>
        <v>#N/A</v>
      </c>
      <c r="S38" s="10" t="e">
        <f>VLOOKUP($A38,貼付_本人情報!$A:$CY,MATCH(S$1,貼付_本人情報!$1:$1,0),0)</f>
        <v>#N/A</v>
      </c>
      <c r="T38" s="10" t="e">
        <f>VLOOKUP($A38,貼付_本人情報!$A:$CY,MATCH(T$1,貼付_本人情報!$1:$1,0),0)</f>
        <v>#N/A</v>
      </c>
      <c r="U38" s="10" t="e">
        <f>VLOOKUP($A38,貼付_本人情報!$A:$CY,MATCH(U$1,貼付_本人情報!$1:$1,0),0)</f>
        <v>#N/A</v>
      </c>
      <c r="V38" s="10" t="e">
        <f>VLOOKUP($A38,貼付_本人情報!$A:$CY,MATCH(V$1,貼付_本人情報!$1:$1,0),0)</f>
        <v>#N/A</v>
      </c>
      <c r="W38" s="9" t="e">
        <f>VLOOKUP($A38,貼付_本人情報!$A:$CY,MATCH(W$1,貼付_本人情報!$1:$1,0),0)</f>
        <v>#N/A</v>
      </c>
      <c r="X38" s="19" t="e">
        <f>VLOOKUP($A38,貼付_本人情報!$A:$FL,MATCH(X$1,貼付_本人情報!$1:$1,0),0)</f>
        <v>#N/A</v>
      </c>
      <c r="Y38" s="37" t="str">
        <f t="shared" si="13"/>
        <v/>
      </c>
      <c r="Z38" s="21" t="e">
        <f>VLOOKUP($A38,貼付_本人情報!$A:$FL,MATCH(Z$1,貼付_本人情報!$1:$1,0),0)</f>
        <v>#N/A</v>
      </c>
      <c r="AA38" s="37" t="str">
        <f t="shared" si="14"/>
        <v/>
      </c>
      <c r="AB38" s="23" t="e">
        <f>VLOOKUP($A38,貼付_本人情報!$A:$FL,MATCH(AB$1,貼付_本人情報!$1:$1,0),0)</f>
        <v>#N/A</v>
      </c>
      <c r="AC38" s="38" t="str">
        <f t="shared" si="15"/>
        <v/>
      </c>
      <c r="AD38" s="23" t="e">
        <f>VLOOKUP($A38,貼付_本人情報!$A:$FL,MATCH(AD$1,貼付_本人情報!$1:$1,0),0)</f>
        <v>#N/A</v>
      </c>
      <c r="AE38" s="38" t="str">
        <f t="shared" si="16"/>
        <v/>
      </c>
      <c r="AF38" s="41" t="e">
        <f>VLOOKUP($A38,貼付_本人情報!$A:$FL,MATCH(AF$1,貼付_本人情報!$1:$1,0),0)&amp;""</f>
        <v>#N/A</v>
      </c>
      <c r="AG38" s="44" t="str">
        <f t="shared" si="17"/>
        <v/>
      </c>
    </row>
    <row r="39" spans="4:33">
      <c r="D39" s="17" t="str">
        <f t="shared" si="11"/>
        <v/>
      </c>
      <c r="E39" s="13">
        <f>VLOOKUP($A39,貼付_課税累計額!$A:$E,5,0)</f>
        <v>0</v>
      </c>
      <c r="F39" s="9">
        <f>IFERROR(VLOOKUP($A39,貼付_前職源泉!A:N,10,0),0)</f>
        <v>0</v>
      </c>
      <c r="G39" s="15">
        <f t="shared" si="7"/>
        <v>0</v>
      </c>
      <c r="H39" s="14" t="e">
        <f t="shared" si="12"/>
        <v>#N/A</v>
      </c>
      <c r="I39" s="49" t="e">
        <f>ROUNDDOWN(IF(H39&lt;1900000,MAX(0,H39-650000),IF(H39&lt;6600000,VLOOKUP(H39,参照!$D:$E,2,TRUE),IF(H39&lt;8500000,H39-(H39*0.1+1100000),H39-1950000))),0)</f>
        <v>#N/A</v>
      </c>
      <c r="J39" s="14" t="e">
        <f t="shared" si="8"/>
        <v>#N/A</v>
      </c>
      <c r="K39" s="14" t="e">
        <f t="shared" si="9"/>
        <v>#N/A</v>
      </c>
      <c r="L39" s="14" t="e">
        <f>VLOOKUP(K39,参照!$A$1:$B$6,2,TRUE)</f>
        <v>#N/A</v>
      </c>
      <c r="M39" s="10" t="e">
        <f>VLOOKUP($A39,貼付_本人情報!$A:$CY,MATCH(M$1,貼付_本人情報!$1:$1,0),0)</f>
        <v>#N/A</v>
      </c>
      <c r="N39" s="9" t="e">
        <f>VLOOKUP($A39,貼付_本人情報!$A:$CY,MATCH(N$1,貼付_本人情報!$1:$1,0),0)</f>
        <v>#N/A</v>
      </c>
      <c r="O39" s="9" t="e">
        <f>VLOOKUP($A39,貼付_本人情報!$A:$CY,MATCH(O$1,貼付_本人情報!$1:$1,0),0)</f>
        <v>#N/A</v>
      </c>
      <c r="P39" s="9" t="e">
        <f>VLOOKUP($A39,貼付_本人情報!$A:$CY,MATCH(P$1,貼付_本人情報!$1:$1,0),0)</f>
        <v>#N/A</v>
      </c>
      <c r="Q39" s="9" t="e">
        <f>VLOOKUP($A39,貼付_本人情報!$A:$CY,MATCH(Q$1,貼付_本人情報!$1:$1,0),0)</f>
        <v>#N/A</v>
      </c>
      <c r="R39" s="9" t="e">
        <f>VLOOKUP($A39,貼付_本人情報!$A:$FL,MATCH(R$1,貼付_本人情報!$1:$1,0),0)</f>
        <v>#N/A</v>
      </c>
      <c r="S39" s="10" t="e">
        <f>VLOOKUP($A39,貼付_本人情報!$A:$CY,MATCH(S$1,貼付_本人情報!$1:$1,0),0)</f>
        <v>#N/A</v>
      </c>
      <c r="T39" s="10" t="e">
        <f>VLOOKUP($A39,貼付_本人情報!$A:$CY,MATCH(T$1,貼付_本人情報!$1:$1,0),0)</f>
        <v>#N/A</v>
      </c>
      <c r="U39" s="10" t="e">
        <f>VLOOKUP($A39,貼付_本人情報!$A:$CY,MATCH(U$1,貼付_本人情報!$1:$1,0),0)</f>
        <v>#N/A</v>
      </c>
      <c r="V39" s="10" t="e">
        <f>VLOOKUP($A39,貼付_本人情報!$A:$CY,MATCH(V$1,貼付_本人情報!$1:$1,0),0)</f>
        <v>#N/A</v>
      </c>
      <c r="W39" s="9" t="e">
        <f>VLOOKUP($A39,貼付_本人情報!$A:$CY,MATCH(W$1,貼付_本人情報!$1:$1,0),0)</f>
        <v>#N/A</v>
      </c>
      <c r="X39" s="19" t="e">
        <f>VLOOKUP($A39,貼付_本人情報!$A:$FL,MATCH(X$1,貼付_本人情報!$1:$1,0),0)</f>
        <v>#N/A</v>
      </c>
      <c r="Y39" s="37" t="str">
        <f t="shared" si="13"/>
        <v/>
      </c>
      <c r="Z39" s="21" t="e">
        <f>VLOOKUP($A39,貼付_本人情報!$A:$FL,MATCH(Z$1,貼付_本人情報!$1:$1,0),0)</f>
        <v>#N/A</v>
      </c>
      <c r="AA39" s="37" t="str">
        <f t="shared" si="14"/>
        <v/>
      </c>
      <c r="AB39" s="23" t="e">
        <f>VLOOKUP($A39,貼付_本人情報!$A:$FL,MATCH(AB$1,貼付_本人情報!$1:$1,0),0)</f>
        <v>#N/A</v>
      </c>
      <c r="AC39" s="38" t="str">
        <f t="shared" si="15"/>
        <v/>
      </c>
      <c r="AD39" s="23" t="e">
        <f>VLOOKUP($A39,貼付_本人情報!$A:$FL,MATCH(AD$1,貼付_本人情報!$1:$1,0),0)</f>
        <v>#N/A</v>
      </c>
      <c r="AE39" s="38" t="str">
        <f t="shared" si="16"/>
        <v/>
      </c>
      <c r="AF39" s="41" t="e">
        <f>VLOOKUP($A39,貼付_本人情報!$A:$FL,MATCH(AF$1,貼付_本人情報!$1:$1,0),0)&amp;""</f>
        <v>#N/A</v>
      </c>
      <c r="AG39" s="44" t="str">
        <f t="shared" si="17"/>
        <v/>
      </c>
    </row>
    <row r="40" spans="4:33">
      <c r="D40" s="17" t="str">
        <f t="shared" si="11"/>
        <v/>
      </c>
      <c r="E40" s="13">
        <f>VLOOKUP($A40,貼付_課税累計額!$A:$E,5,0)</f>
        <v>0</v>
      </c>
      <c r="F40" s="9">
        <f>IFERROR(VLOOKUP($A40,貼付_前職源泉!A:N,10,0),0)</f>
        <v>0</v>
      </c>
      <c r="G40" s="15">
        <f t="shared" si="7"/>
        <v>0</v>
      </c>
      <c r="H40" s="14" t="e">
        <f t="shared" si="12"/>
        <v>#N/A</v>
      </c>
      <c r="I40" s="49" t="e">
        <f>ROUNDDOWN(IF(H40&lt;1900000,MAX(0,H40-650000),IF(H40&lt;6600000,VLOOKUP(H40,参照!$D:$E,2,TRUE),IF(H40&lt;8500000,H40-(H40*0.1+1100000),H40-1950000))),0)</f>
        <v>#N/A</v>
      </c>
      <c r="J40" s="14" t="e">
        <f t="shared" si="8"/>
        <v>#N/A</v>
      </c>
      <c r="K40" s="14" t="e">
        <f t="shared" si="9"/>
        <v>#N/A</v>
      </c>
      <c r="L40" s="14" t="e">
        <f>VLOOKUP(K40,参照!$A$1:$B$6,2,TRUE)</f>
        <v>#N/A</v>
      </c>
      <c r="M40" s="10" t="e">
        <f>VLOOKUP($A40,貼付_本人情報!$A:$CY,MATCH(M$1,貼付_本人情報!$1:$1,0),0)</f>
        <v>#N/A</v>
      </c>
      <c r="N40" s="9" t="e">
        <f>VLOOKUP($A40,貼付_本人情報!$A:$CY,MATCH(N$1,貼付_本人情報!$1:$1,0),0)</f>
        <v>#N/A</v>
      </c>
      <c r="O40" s="9" t="e">
        <f>VLOOKUP($A40,貼付_本人情報!$A:$CY,MATCH(O$1,貼付_本人情報!$1:$1,0),0)</f>
        <v>#N/A</v>
      </c>
      <c r="P40" s="9" t="e">
        <f>VLOOKUP($A40,貼付_本人情報!$A:$CY,MATCH(P$1,貼付_本人情報!$1:$1,0),0)</f>
        <v>#N/A</v>
      </c>
      <c r="Q40" s="9" t="e">
        <f>VLOOKUP($A40,貼付_本人情報!$A:$CY,MATCH(Q$1,貼付_本人情報!$1:$1,0),0)</f>
        <v>#N/A</v>
      </c>
      <c r="R40" s="9" t="e">
        <f>VLOOKUP($A40,貼付_本人情報!$A:$FL,MATCH(R$1,貼付_本人情報!$1:$1,0),0)</f>
        <v>#N/A</v>
      </c>
      <c r="S40" s="10" t="e">
        <f>VLOOKUP($A40,貼付_本人情報!$A:$CY,MATCH(S$1,貼付_本人情報!$1:$1,0),0)</f>
        <v>#N/A</v>
      </c>
      <c r="T40" s="10" t="e">
        <f>VLOOKUP($A40,貼付_本人情報!$A:$CY,MATCH(T$1,貼付_本人情報!$1:$1,0),0)</f>
        <v>#N/A</v>
      </c>
      <c r="U40" s="10" t="e">
        <f>VLOOKUP($A40,貼付_本人情報!$A:$CY,MATCH(U$1,貼付_本人情報!$1:$1,0),0)</f>
        <v>#N/A</v>
      </c>
      <c r="V40" s="10" t="e">
        <f>VLOOKUP($A40,貼付_本人情報!$A:$CY,MATCH(V$1,貼付_本人情報!$1:$1,0),0)</f>
        <v>#N/A</v>
      </c>
      <c r="W40" s="9" t="e">
        <f>VLOOKUP($A40,貼付_本人情報!$A:$CY,MATCH(W$1,貼付_本人情報!$1:$1,0),0)</f>
        <v>#N/A</v>
      </c>
      <c r="X40" s="19" t="e">
        <f>VLOOKUP($A40,貼付_本人情報!$A:$FL,MATCH(X$1,貼付_本人情報!$1:$1,0),0)</f>
        <v>#N/A</v>
      </c>
      <c r="Y40" s="37" t="str">
        <f t="shared" si="13"/>
        <v/>
      </c>
      <c r="Z40" s="21" t="e">
        <f>VLOOKUP($A40,貼付_本人情報!$A:$FL,MATCH(Z$1,貼付_本人情報!$1:$1,0),0)</f>
        <v>#N/A</v>
      </c>
      <c r="AA40" s="37" t="str">
        <f t="shared" si="14"/>
        <v/>
      </c>
      <c r="AB40" s="23" t="e">
        <f>VLOOKUP($A40,貼付_本人情報!$A:$FL,MATCH(AB$1,貼付_本人情報!$1:$1,0),0)</f>
        <v>#N/A</v>
      </c>
      <c r="AC40" s="38" t="str">
        <f t="shared" si="15"/>
        <v/>
      </c>
      <c r="AD40" s="23" t="e">
        <f>VLOOKUP($A40,貼付_本人情報!$A:$FL,MATCH(AD$1,貼付_本人情報!$1:$1,0),0)</f>
        <v>#N/A</v>
      </c>
      <c r="AE40" s="38" t="str">
        <f t="shared" si="16"/>
        <v/>
      </c>
      <c r="AF40" s="41" t="e">
        <f>VLOOKUP($A40,貼付_本人情報!$A:$FL,MATCH(AF$1,貼付_本人情報!$1:$1,0),0)&amp;""</f>
        <v>#N/A</v>
      </c>
      <c r="AG40" s="44" t="str">
        <f t="shared" si="17"/>
        <v/>
      </c>
    </row>
    <row r="41" spans="4:33">
      <c r="D41" s="17" t="str">
        <f t="shared" si="11"/>
        <v/>
      </c>
      <c r="E41" s="13">
        <f>VLOOKUP($A41,貼付_課税累計額!$A:$E,5,0)</f>
        <v>0</v>
      </c>
      <c r="F41" s="9">
        <f>IFERROR(VLOOKUP($A41,貼付_前職源泉!A:N,10,0),0)</f>
        <v>0</v>
      </c>
      <c r="G41" s="15">
        <f t="shared" si="7"/>
        <v>0</v>
      </c>
      <c r="H41" s="14" t="e">
        <f t="shared" si="12"/>
        <v>#N/A</v>
      </c>
      <c r="I41" s="49" t="e">
        <f>ROUNDDOWN(IF(H41&lt;1900000,MAX(0,H41-650000),IF(H41&lt;6600000,VLOOKUP(H41,参照!$D:$E,2,TRUE),IF(H41&lt;8500000,H41-(H41*0.1+1100000),H41-1950000))),0)</f>
        <v>#N/A</v>
      </c>
      <c r="J41" s="14" t="e">
        <f t="shared" si="8"/>
        <v>#N/A</v>
      </c>
      <c r="K41" s="14" t="e">
        <f t="shared" si="9"/>
        <v>#N/A</v>
      </c>
      <c r="L41" s="14" t="e">
        <f>VLOOKUP(K41,参照!$A$1:$B$6,2,TRUE)</f>
        <v>#N/A</v>
      </c>
      <c r="M41" s="10" t="e">
        <f>VLOOKUP($A41,貼付_本人情報!$A:$CY,MATCH(M$1,貼付_本人情報!$1:$1,0),0)</f>
        <v>#N/A</v>
      </c>
      <c r="N41" s="9" t="e">
        <f>VLOOKUP($A41,貼付_本人情報!$A:$CY,MATCH(N$1,貼付_本人情報!$1:$1,0),0)</f>
        <v>#N/A</v>
      </c>
      <c r="O41" s="9" t="e">
        <f>VLOOKUP($A41,貼付_本人情報!$A:$CY,MATCH(O$1,貼付_本人情報!$1:$1,0),0)</f>
        <v>#N/A</v>
      </c>
      <c r="P41" s="9" t="e">
        <f>VLOOKUP($A41,貼付_本人情報!$A:$CY,MATCH(P$1,貼付_本人情報!$1:$1,0),0)</f>
        <v>#N/A</v>
      </c>
      <c r="Q41" s="9" t="e">
        <f>VLOOKUP($A41,貼付_本人情報!$A:$CY,MATCH(Q$1,貼付_本人情報!$1:$1,0),0)</f>
        <v>#N/A</v>
      </c>
      <c r="R41" s="9" t="e">
        <f>VLOOKUP($A41,貼付_本人情報!$A:$FL,MATCH(R$1,貼付_本人情報!$1:$1,0),0)</f>
        <v>#N/A</v>
      </c>
      <c r="S41" s="10" t="e">
        <f>VLOOKUP($A41,貼付_本人情報!$A:$CY,MATCH(S$1,貼付_本人情報!$1:$1,0),0)</f>
        <v>#N/A</v>
      </c>
      <c r="T41" s="10" t="e">
        <f>VLOOKUP($A41,貼付_本人情報!$A:$CY,MATCH(T$1,貼付_本人情報!$1:$1,0),0)</f>
        <v>#N/A</v>
      </c>
      <c r="U41" s="10" t="e">
        <f>VLOOKUP($A41,貼付_本人情報!$A:$CY,MATCH(U$1,貼付_本人情報!$1:$1,0),0)</f>
        <v>#N/A</v>
      </c>
      <c r="V41" s="10" t="e">
        <f>VLOOKUP($A41,貼付_本人情報!$A:$CY,MATCH(V$1,貼付_本人情報!$1:$1,0),0)</f>
        <v>#N/A</v>
      </c>
      <c r="W41" s="9" t="e">
        <f>VLOOKUP($A41,貼付_本人情報!$A:$CY,MATCH(W$1,貼付_本人情報!$1:$1,0),0)</f>
        <v>#N/A</v>
      </c>
      <c r="X41" s="19" t="e">
        <f>VLOOKUP($A41,貼付_本人情報!$A:$FL,MATCH(X$1,貼付_本人情報!$1:$1,0),0)</f>
        <v>#N/A</v>
      </c>
      <c r="Y41" s="37" t="str">
        <f t="shared" si="13"/>
        <v/>
      </c>
      <c r="Z41" s="21" t="e">
        <f>VLOOKUP($A41,貼付_本人情報!$A:$FL,MATCH(Z$1,貼付_本人情報!$1:$1,0),0)</f>
        <v>#N/A</v>
      </c>
      <c r="AA41" s="37" t="str">
        <f t="shared" si="14"/>
        <v/>
      </c>
      <c r="AB41" s="23" t="e">
        <f>VLOOKUP($A41,貼付_本人情報!$A:$FL,MATCH(AB$1,貼付_本人情報!$1:$1,0),0)</f>
        <v>#N/A</v>
      </c>
      <c r="AC41" s="38" t="str">
        <f t="shared" si="15"/>
        <v/>
      </c>
      <c r="AD41" s="23" t="e">
        <f>VLOOKUP($A41,貼付_本人情報!$A:$FL,MATCH(AD$1,貼付_本人情報!$1:$1,0),0)</f>
        <v>#N/A</v>
      </c>
      <c r="AE41" s="38" t="str">
        <f t="shared" si="16"/>
        <v/>
      </c>
      <c r="AF41" s="41" t="e">
        <f>VLOOKUP($A41,貼付_本人情報!$A:$FL,MATCH(AF$1,貼付_本人情報!$1:$1,0),0)&amp;""</f>
        <v>#N/A</v>
      </c>
      <c r="AG41" s="44" t="str">
        <f t="shared" si="17"/>
        <v/>
      </c>
    </row>
    <row r="42" spans="4:33">
      <c r="D42" s="17" t="str">
        <f t="shared" si="11"/>
        <v/>
      </c>
      <c r="E42" s="13">
        <f>VLOOKUP($A42,貼付_課税累計額!$A:$E,5,0)</f>
        <v>0</v>
      </c>
      <c r="F42" s="9">
        <f>IFERROR(VLOOKUP($A42,貼付_前職源泉!A:N,10,0),0)</f>
        <v>0</v>
      </c>
      <c r="G42" s="15">
        <f t="shared" si="7"/>
        <v>0</v>
      </c>
      <c r="H42" s="14" t="e">
        <f t="shared" si="12"/>
        <v>#N/A</v>
      </c>
      <c r="I42" s="49" t="e">
        <f>ROUNDDOWN(IF(H42&lt;1900000,MAX(0,H42-650000),IF(H42&lt;6600000,VLOOKUP(H42,参照!$D:$E,2,TRUE),IF(H42&lt;8500000,H42-(H42*0.1+1100000),H42-1950000))),0)</f>
        <v>#N/A</v>
      </c>
      <c r="J42" s="14" t="e">
        <f t="shared" si="8"/>
        <v>#N/A</v>
      </c>
      <c r="K42" s="14" t="e">
        <f t="shared" si="9"/>
        <v>#N/A</v>
      </c>
      <c r="L42" s="14" t="e">
        <f>VLOOKUP(K42,参照!$A$1:$B$6,2,TRUE)</f>
        <v>#N/A</v>
      </c>
      <c r="M42" s="10" t="e">
        <f>VLOOKUP($A42,貼付_本人情報!$A:$CY,MATCH(M$1,貼付_本人情報!$1:$1,0),0)</f>
        <v>#N/A</v>
      </c>
      <c r="N42" s="9" t="e">
        <f>VLOOKUP($A42,貼付_本人情報!$A:$CY,MATCH(N$1,貼付_本人情報!$1:$1,0),0)</f>
        <v>#N/A</v>
      </c>
      <c r="O42" s="9" t="e">
        <f>VLOOKUP($A42,貼付_本人情報!$A:$CY,MATCH(O$1,貼付_本人情報!$1:$1,0),0)</f>
        <v>#N/A</v>
      </c>
      <c r="P42" s="9" t="e">
        <f>VLOOKUP($A42,貼付_本人情報!$A:$CY,MATCH(P$1,貼付_本人情報!$1:$1,0),0)</f>
        <v>#N/A</v>
      </c>
      <c r="Q42" s="9" t="e">
        <f>VLOOKUP($A42,貼付_本人情報!$A:$CY,MATCH(Q$1,貼付_本人情報!$1:$1,0),0)</f>
        <v>#N/A</v>
      </c>
      <c r="R42" s="9" t="e">
        <f>VLOOKUP($A42,貼付_本人情報!$A:$FL,MATCH(R$1,貼付_本人情報!$1:$1,0),0)</f>
        <v>#N/A</v>
      </c>
      <c r="S42" s="10" t="e">
        <f>VLOOKUP($A42,貼付_本人情報!$A:$CY,MATCH(S$1,貼付_本人情報!$1:$1,0),0)</f>
        <v>#N/A</v>
      </c>
      <c r="T42" s="10" t="e">
        <f>VLOOKUP($A42,貼付_本人情報!$A:$CY,MATCH(T$1,貼付_本人情報!$1:$1,0),0)</f>
        <v>#N/A</v>
      </c>
      <c r="U42" s="10" t="e">
        <f>VLOOKUP($A42,貼付_本人情報!$A:$CY,MATCH(U$1,貼付_本人情報!$1:$1,0),0)</f>
        <v>#N/A</v>
      </c>
      <c r="V42" s="10" t="e">
        <f>VLOOKUP($A42,貼付_本人情報!$A:$CY,MATCH(V$1,貼付_本人情報!$1:$1,0),0)</f>
        <v>#N/A</v>
      </c>
      <c r="W42" s="9" t="e">
        <f>VLOOKUP($A42,貼付_本人情報!$A:$CY,MATCH(W$1,貼付_本人情報!$1:$1,0),0)</f>
        <v>#N/A</v>
      </c>
      <c r="X42" s="19" t="e">
        <f>VLOOKUP($A42,貼付_本人情報!$A:$FL,MATCH(X$1,貼付_本人情報!$1:$1,0),0)</f>
        <v>#N/A</v>
      </c>
      <c r="Y42" s="37" t="str">
        <f t="shared" si="13"/>
        <v/>
      </c>
      <c r="Z42" s="21" t="e">
        <f>VLOOKUP($A42,貼付_本人情報!$A:$FL,MATCH(Z$1,貼付_本人情報!$1:$1,0),0)</f>
        <v>#N/A</v>
      </c>
      <c r="AA42" s="37" t="str">
        <f t="shared" si="14"/>
        <v/>
      </c>
      <c r="AB42" s="23" t="e">
        <f>VLOOKUP($A42,貼付_本人情報!$A:$FL,MATCH(AB$1,貼付_本人情報!$1:$1,0),0)</f>
        <v>#N/A</v>
      </c>
      <c r="AC42" s="38" t="str">
        <f t="shared" si="15"/>
        <v/>
      </c>
      <c r="AD42" s="23" t="e">
        <f>VLOOKUP($A42,貼付_本人情報!$A:$FL,MATCH(AD$1,貼付_本人情報!$1:$1,0),0)</f>
        <v>#N/A</v>
      </c>
      <c r="AE42" s="38" t="str">
        <f t="shared" si="16"/>
        <v/>
      </c>
      <c r="AF42" s="41" t="e">
        <f>VLOOKUP($A42,貼付_本人情報!$A:$FL,MATCH(AF$1,貼付_本人情報!$1:$1,0),0)&amp;""</f>
        <v>#N/A</v>
      </c>
      <c r="AG42" s="44" t="str">
        <f t="shared" si="17"/>
        <v/>
      </c>
    </row>
    <row r="43" spans="4:33">
      <c r="D43" s="17" t="str">
        <f t="shared" si="11"/>
        <v/>
      </c>
      <c r="E43" s="13">
        <f>VLOOKUP($A43,貼付_課税累計額!$A:$E,5,0)</f>
        <v>0</v>
      </c>
      <c r="F43" s="9">
        <f>IFERROR(VLOOKUP($A43,貼付_前職源泉!A:N,10,0),0)</f>
        <v>0</v>
      </c>
      <c r="G43" s="15">
        <f t="shared" si="7"/>
        <v>0</v>
      </c>
      <c r="H43" s="14" t="e">
        <f t="shared" si="12"/>
        <v>#N/A</v>
      </c>
      <c r="I43" s="49" t="e">
        <f>ROUNDDOWN(IF(H43&lt;1900000,MAX(0,H43-650000),IF(H43&lt;6600000,VLOOKUP(H43,参照!$D:$E,2,TRUE),IF(H43&lt;8500000,H43-(H43*0.1+1100000),H43-1950000))),0)</f>
        <v>#N/A</v>
      </c>
      <c r="J43" s="14" t="e">
        <f t="shared" si="8"/>
        <v>#N/A</v>
      </c>
      <c r="K43" s="14" t="e">
        <f t="shared" si="9"/>
        <v>#N/A</v>
      </c>
      <c r="L43" s="14" t="e">
        <f>VLOOKUP(K43,参照!$A$1:$B$6,2,TRUE)</f>
        <v>#N/A</v>
      </c>
      <c r="M43" s="10" t="e">
        <f>VLOOKUP($A43,貼付_本人情報!$A:$CY,MATCH(M$1,貼付_本人情報!$1:$1,0),0)</f>
        <v>#N/A</v>
      </c>
      <c r="N43" s="9" t="e">
        <f>VLOOKUP($A43,貼付_本人情報!$A:$CY,MATCH(N$1,貼付_本人情報!$1:$1,0),0)</f>
        <v>#N/A</v>
      </c>
      <c r="O43" s="9" t="e">
        <f>VLOOKUP($A43,貼付_本人情報!$A:$CY,MATCH(O$1,貼付_本人情報!$1:$1,0),0)</f>
        <v>#N/A</v>
      </c>
      <c r="P43" s="9" t="e">
        <f>VLOOKUP($A43,貼付_本人情報!$A:$CY,MATCH(P$1,貼付_本人情報!$1:$1,0),0)</f>
        <v>#N/A</v>
      </c>
      <c r="Q43" s="9" t="e">
        <f>VLOOKUP($A43,貼付_本人情報!$A:$CY,MATCH(Q$1,貼付_本人情報!$1:$1,0),0)</f>
        <v>#N/A</v>
      </c>
      <c r="R43" s="9" t="e">
        <f>VLOOKUP($A43,貼付_本人情報!$A:$FL,MATCH(R$1,貼付_本人情報!$1:$1,0),0)</f>
        <v>#N/A</v>
      </c>
      <c r="S43" s="10" t="e">
        <f>VLOOKUP($A43,貼付_本人情報!$A:$CY,MATCH(S$1,貼付_本人情報!$1:$1,0),0)</f>
        <v>#N/A</v>
      </c>
      <c r="T43" s="10" t="e">
        <f>VLOOKUP($A43,貼付_本人情報!$A:$CY,MATCH(T$1,貼付_本人情報!$1:$1,0),0)</f>
        <v>#N/A</v>
      </c>
      <c r="U43" s="10" t="e">
        <f>VLOOKUP($A43,貼付_本人情報!$A:$CY,MATCH(U$1,貼付_本人情報!$1:$1,0),0)</f>
        <v>#N/A</v>
      </c>
      <c r="V43" s="10" t="e">
        <f>VLOOKUP($A43,貼付_本人情報!$A:$CY,MATCH(V$1,貼付_本人情報!$1:$1,0),0)</f>
        <v>#N/A</v>
      </c>
      <c r="W43" s="9" t="e">
        <f>VLOOKUP($A43,貼付_本人情報!$A:$CY,MATCH(W$1,貼付_本人情報!$1:$1,0),0)</f>
        <v>#N/A</v>
      </c>
      <c r="X43" s="19" t="e">
        <f>VLOOKUP($A43,貼付_本人情報!$A:$FL,MATCH(X$1,貼付_本人情報!$1:$1,0),0)</f>
        <v>#N/A</v>
      </c>
      <c r="Y43" s="37" t="str">
        <f t="shared" si="13"/>
        <v/>
      </c>
      <c r="Z43" s="21" t="e">
        <f>VLOOKUP($A43,貼付_本人情報!$A:$FL,MATCH(Z$1,貼付_本人情報!$1:$1,0),0)</f>
        <v>#N/A</v>
      </c>
      <c r="AA43" s="37" t="str">
        <f t="shared" si="14"/>
        <v/>
      </c>
      <c r="AB43" s="23" t="e">
        <f>VLOOKUP($A43,貼付_本人情報!$A:$FL,MATCH(AB$1,貼付_本人情報!$1:$1,0),0)</f>
        <v>#N/A</v>
      </c>
      <c r="AC43" s="38" t="str">
        <f t="shared" si="15"/>
        <v/>
      </c>
      <c r="AD43" s="23" t="e">
        <f>VLOOKUP($A43,貼付_本人情報!$A:$FL,MATCH(AD$1,貼付_本人情報!$1:$1,0),0)</f>
        <v>#N/A</v>
      </c>
      <c r="AE43" s="38" t="str">
        <f t="shared" si="16"/>
        <v/>
      </c>
      <c r="AF43" s="41" t="e">
        <f>VLOOKUP($A43,貼付_本人情報!$A:$FL,MATCH(AF$1,貼付_本人情報!$1:$1,0),0)&amp;""</f>
        <v>#N/A</v>
      </c>
      <c r="AG43" s="44" t="str">
        <f t="shared" si="17"/>
        <v/>
      </c>
    </row>
    <row r="44" spans="4:33">
      <c r="D44" s="17" t="str">
        <f t="shared" si="11"/>
        <v/>
      </c>
      <c r="E44" s="13">
        <f>VLOOKUP($A44,貼付_課税累計額!$A:$E,5,0)</f>
        <v>0</v>
      </c>
      <c r="F44" s="9">
        <f>IFERROR(VLOOKUP($A44,貼付_前職源泉!A:N,10,0),0)</f>
        <v>0</v>
      </c>
      <c r="G44" s="15">
        <f t="shared" si="7"/>
        <v>0</v>
      </c>
      <c r="H44" s="14" t="e">
        <f t="shared" si="12"/>
        <v>#N/A</v>
      </c>
      <c r="I44" s="49" t="e">
        <f>ROUNDDOWN(IF(H44&lt;1900000,MAX(0,H44-650000),IF(H44&lt;6600000,VLOOKUP(H44,参照!$D:$E,2,TRUE),IF(H44&lt;8500000,H44-(H44*0.1+1100000),H44-1950000))),0)</f>
        <v>#N/A</v>
      </c>
      <c r="J44" s="14" t="e">
        <f t="shared" si="8"/>
        <v>#N/A</v>
      </c>
      <c r="K44" s="14" t="e">
        <f t="shared" si="9"/>
        <v>#N/A</v>
      </c>
      <c r="L44" s="14" t="e">
        <f>VLOOKUP(K44,参照!$A$1:$B$6,2,TRUE)</f>
        <v>#N/A</v>
      </c>
      <c r="M44" s="10" t="e">
        <f>VLOOKUP($A44,貼付_本人情報!$A:$CY,MATCH(M$1,貼付_本人情報!$1:$1,0),0)</f>
        <v>#N/A</v>
      </c>
      <c r="N44" s="9" t="e">
        <f>VLOOKUP($A44,貼付_本人情報!$A:$CY,MATCH(N$1,貼付_本人情報!$1:$1,0),0)</f>
        <v>#N/A</v>
      </c>
      <c r="O44" s="9" t="e">
        <f>VLOOKUP($A44,貼付_本人情報!$A:$CY,MATCH(O$1,貼付_本人情報!$1:$1,0),0)</f>
        <v>#N/A</v>
      </c>
      <c r="P44" s="9" t="e">
        <f>VLOOKUP($A44,貼付_本人情報!$A:$CY,MATCH(P$1,貼付_本人情報!$1:$1,0),0)</f>
        <v>#N/A</v>
      </c>
      <c r="Q44" s="9" t="e">
        <f>VLOOKUP($A44,貼付_本人情報!$A:$CY,MATCH(Q$1,貼付_本人情報!$1:$1,0),0)</f>
        <v>#N/A</v>
      </c>
      <c r="R44" s="9" t="e">
        <f>VLOOKUP($A44,貼付_本人情報!$A:$FL,MATCH(R$1,貼付_本人情報!$1:$1,0),0)</f>
        <v>#N/A</v>
      </c>
      <c r="S44" s="10" t="e">
        <f>VLOOKUP($A44,貼付_本人情報!$A:$CY,MATCH(S$1,貼付_本人情報!$1:$1,0),0)</f>
        <v>#N/A</v>
      </c>
      <c r="T44" s="10" t="e">
        <f>VLOOKUP($A44,貼付_本人情報!$A:$CY,MATCH(T$1,貼付_本人情報!$1:$1,0),0)</f>
        <v>#N/A</v>
      </c>
      <c r="U44" s="10" t="e">
        <f>VLOOKUP($A44,貼付_本人情報!$A:$CY,MATCH(U$1,貼付_本人情報!$1:$1,0),0)</f>
        <v>#N/A</v>
      </c>
      <c r="V44" s="10" t="e">
        <f>VLOOKUP($A44,貼付_本人情報!$A:$CY,MATCH(V$1,貼付_本人情報!$1:$1,0),0)</f>
        <v>#N/A</v>
      </c>
      <c r="W44" s="9" t="e">
        <f>VLOOKUP($A44,貼付_本人情報!$A:$CY,MATCH(W$1,貼付_本人情報!$1:$1,0),0)</f>
        <v>#N/A</v>
      </c>
      <c r="X44" s="19" t="e">
        <f>VLOOKUP($A44,貼付_本人情報!$A:$FL,MATCH(X$1,貼付_本人情報!$1:$1,0),0)</f>
        <v>#N/A</v>
      </c>
      <c r="Y44" s="37" t="str">
        <f t="shared" si="13"/>
        <v/>
      </c>
      <c r="Z44" s="21" t="e">
        <f>VLOOKUP($A44,貼付_本人情報!$A:$FL,MATCH(Z$1,貼付_本人情報!$1:$1,0),0)</f>
        <v>#N/A</v>
      </c>
      <c r="AA44" s="37" t="str">
        <f t="shared" si="14"/>
        <v/>
      </c>
      <c r="AB44" s="23" t="e">
        <f>VLOOKUP($A44,貼付_本人情報!$A:$FL,MATCH(AB$1,貼付_本人情報!$1:$1,0),0)</f>
        <v>#N/A</v>
      </c>
      <c r="AC44" s="38" t="str">
        <f t="shared" si="15"/>
        <v/>
      </c>
      <c r="AD44" s="23" t="e">
        <f>VLOOKUP($A44,貼付_本人情報!$A:$FL,MATCH(AD$1,貼付_本人情報!$1:$1,0),0)</f>
        <v>#N/A</v>
      </c>
      <c r="AE44" s="38" t="str">
        <f t="shared" si="16"/>
        <v/>
      </c>
      <c r="AF44" s="41" t="e">
        <f>VLOOKUP($A44,貼付_本人情報!$A:$FL,MATCH(AF$1,貼付_本人情報!$1:$1,0),0)&amp;""</f>
        <v>#N/A</v>
      </c>
      <c r="AG44" s="44" t="str">
        <f t="shared" si="17"/>
        <v/>
      </c>
    </row>
    <row r="45" spans="4:33">
      <c r="D45" s="17" t="str">
        <f t="shared" si="11"/>
        <v/>
      </c>
      <c r="E45" s="13">
        <f>VLOOKUP($A45,貼付_課税累計額!$A:$E,5,0)</f>
        <v>0</v>
      </c>
      <c r="F45" s="9">
        <f>IFERROR(VLOOKUP($A45,貼付_前職源泉!A:N,10,0),0)</f>
        <v>0</v>
      </c>
      <c r="G45" s="15">
        <f t="shared" si="7"/>
        <v>0</v>
      </c>
      <c r="H45" s="14" t="e">
        <f t="shared" si="12"/>
        <v>#N/A</v>
      </c>
      <c r="I45" s="49" t="e">
        <f>ROUNDDOWN(IF(H45&lt;1900000,MAX(0,H45-650000),IF(H45&lt;6600000,VLOOKUP(H45,参照!$D:$E,2,TRUE),IF(H45&lt;8500000,H45-(H45*0.1+1100000),H45-1950000))),0)</f>
        <v>#N/A</v>
      </c>
      <c r="J45" s="14" t="e">
        <f t="shared" si="8"/>
        <v>#N/A</v>
      </c>
      <c r="K45" s="14" t="e">
        <f t="shared" si="9"/>
        <v>#N/A</v>
      </c>
      <c r="L45" s="14" t="e">
        <f>VLOOKUP(K45,参照!$A$1:$B$6,2,TRUE)</f>
        <v>#N/A</v>
      </c>
      <c r="M45" s="10" t="e">
        <f>VLOOKUP($A45,貼付_本人情報!$A:$CY,MATCH(M$1,貼付_本人情報!$1:$1,0),0)</f>
        <v>#N/A</v>
      </c>
      <c r="N45" s="9" t="e">
        <f>VLOOKUP($A45,貼付_本人情報!$A:$CY,MATCH(N$1,貼付_本人情報!$1:$1,0),0)</f>
        <v>#N/A</v>
      </c>
      <c r="O45" s="9" t="e">
        <f>VLOOKUP($A45,貼付_本人情報!$A:$CY,MATCH(O$1,貼付_本人情報!$1:$1,0),0)</f>
        <v>#N/A</v>
      </c>
      <c r="P45" s="9" t="e">
        <f>VLOOKUP($A45,貼付_本人情報!$A:$CY,MATCH(P$1,貼付_本人情報!$1:$1,0),0)</f>
        <v>#N/A</v>
      </c>
      <c r="Q45" s="9" t="e">
        <f>VLOOKUP($A45,貼付_本人情報!$A:$CY,MATCH(Q$1,貼付_本人情報!$1:$1,0),0)</f>
        <v>#N/A</v>
      </c>
      <c r="R45" s="9" t="e">
        <f>VLOOKUP($A45,貼付_本人情報!$A:$FL,MATCH(R$1,貼付_本人情報!$1:$1,0),0)</f>
        <v>#N/A</v>
      </c>
      <c r="S45" s="10" t="e">
        <f>VLOOKUP($A45,貼付_本人情報!$A:$CY,MATCH(S$1,貼付_本人情報!$1:$1,0),0)</f>
        <v>#N/A</v>
      </c>
      <c r="T45" s="10" t="e">
        <f>VLOOKUP($A45,貼付_本人情報!$A:$CY,MATCH(T$1,貼付_本人情報!$1:$1,0),0)</f>
        <v>#N/A</v>
      </c>
      <c r="U45" s="10" t="e">
        <f>VLOOKUP($A45,貼付_本人情報!$A:$CY,MATCH(U$1,貼付_本人情報!$1:$1,0),0)</f>
        <v>#N/A</v>
      </c>
      <c r="V45" s="10" t="e">
        <f>VLOOKUP($A45,貼付_本人情報!$A:$CY,MATCH(V$1,貼付_本人情報!$1:$1,0),0)</f>
        <v>#N/A</v>
      </c>
      <c r="W45" s="9" t="e">
        <f>VLOOKUP($A45,貼付_本人情報!$A:$CY,MATCH(W$1,貼付_本人情報!$1:$1,0),0)</f>
        <v>#N/A</v>
      </c>
      <c r="X45" s="19" t="e">
        <f>VLOOKUP($A45,貼付_本人情報!$A:$FL,MATCH(X$1,貼付_本人情報!$1:$1,0),0)</f>
        <v>#N/A</v>
      </c>
      <c r="Y45" s="37" t="str">
        <f t="shared" si="13"/>
        <v/>
      </c>
      <c r="Z45" s="21" t="e">
        <f>VLOOKUP($A45,貼付_本人情報!$A:$FL,MATCH(Z$1,貼付_本人情報!$1:$1,0),0)</f>
        <v>#N/A</v>
      </c>
      <c r="AA45" s="37" t="str">
        <f t="shared" si="14"/>
        <v/>
      </c>
      <c r="AB45" s="23" t="e">
        <f>VLOOKUP($A45,貼付_本人情報!$A:$FL,MATCH(AB$1,貼付_本人情報!$1:$1,0),0)</f>
        <v>#N/A</v>
      </c>
      <c r="AC45" s="38" t="str">
        <f t="shared" si="15"/>
        <v/>
      </c>
      <c r="AD45" s="23" t="e">
        <f>VLOOKUP($A45,貼付_本人情報!$A:$FL,MATCH(AD$1,貼付_本人情報!$1:$1,0),0)</f>
        <v>#N/A</v>
      </c>
      <c r="AE45" s="38" t="str">
        <f t="shared" si="16"/>
        <v/>
      </c>
      <c r="AF45" s="41" t="e">
        <f>VLOOKUP($A45,貼付_本人情報!$A:$FL,MATCH(AF$1,貼付_本人情報!$1:$1,0),0)&amp;""</f>
        <v>#N/A</v>
      </c>
      <c r="AG45" s="44" t="str">
        <f t="shared" si="17"/>
        <v/>
      </c>
    </row>
    <row r="46" spans="4:33">
      <c r="D46" s="17" t="str">
        <f t="shared" si="11"/>
        <v/>
      </c>
      <c r="E46" s="13">
        <f>VLOOKUP($A46,貼付_課税累計額!$A:$E,5,0)</f>
        <v>0</v>
      </c>
      <c r="F46" s="9">
        <f>IFERROR(VLOOKUP($A46,貼付_前職源泉!A:N,10,0),0)</f>
        <v>0</v>
      </c>
      <c r="G46" s="15">
        <f t="shared" si="7"/>
        <v>0</v>
      </c>
      <c r="H46" s="14" t="e">
        <f t="shared" si="12"/>
        <v>#N/A</v>
      </c>
      <c r="I46" s="49" t="e">
        <f>ROUNDDOWN(IF(H46&lt;1900000,MAX(0,H46-650000),IF(H46&lt;6600000,VLOOKUP(H46,参照!$D:$E,2,TRUE),IF(H46&lt;8500000,H46-(H46*0.1+1100000),H46-1950000))),0)</f>
        <v>#N/A</v>
      </c>
      <c r="J46" s="14" t="e">
        <f t="shared" si="8"/>
        <v>#N/A</v>
      </c>
      <c r="K46" s="14" t="e">
        <f t="shared" si="9"/>
        <v>#N/A</v>
      </c>
      <c r="L46" s="14" t="e">
        <f>VLOOKUP(K46,参照!$A$1:$B$6,2,TRUE)</f>
        <v>#N/A</v>
      </c>
      <c r="M46" s="10" t="e">
        <f>VLOOKUP($A46,貼付_本人情報!$A:$CY,MATCH(M$1,貼付_本人情報!$1:$1,0),0)</f>
        <v>#N/A</v>
      </c>
      <c r="N46" s="9" t="e">
        <f>VLOOKUP($A46,貼付_本人情報!$A:$CY,MATCH(N$1,貼付_本人情報!$1:$1,0),0)</f>
        <v>#N/A</v>
      </c>
      <c r="O46" s="9" t="e">
        <f>VLOOKUP($A46,貼付_本人情報!$A:$CY,MATCH(O$1,貼付_本人情報!$1:$1,0),0)</f>
        <v>#N/A</v>
      </c>
      <c r="P46" s="9" t="e">
        <f>VLOOKUP($A46,貼付_本人情報!$A:$CY,MATCH(P$1,貼付_本人情報!$1:$1,0),0)</f>
        <v>#N/A</v>
      </c>
      <c r="Q46" s="9" t="e">
        <f>VLOOKUP($A46,貼付_本人情報!$A:$CY,MATCH(Q$1,貼付_本人情報!$1:$1,0),0)</f>
        <v>#N/A</v>
      </c>
      <c r="R46" s="9" t="e">
        <f>VLOOKUP($A46,貼付_本人情報!$A:$FL,MATCH(R$1,貼付_本人情報!$1:$1,0),0)</f>
        <v>#N/A</v>
      </c>
      <c r="S46" s="10" t="e">
        <f>VLOOKUP($A46,貼付_本人情報!$A:$CY,MATCH(S$1,貼付_本人情報!$1:$1,0),0)</f>
        <v>#N/A</v>
      </c>
      <c r="T46" s="10" t="e">
        <f>VLOOKUP($A46,貼付_本人情報!$A:$CY,MATCH(T$1,貼付_本人情報!$1:$1,0),0)</f>
        <v>#N/A</v>
      </c>
      <c r="U46" s="10" t="e">
        <f>VLOOKUP($A46,貼付_本人情報!$A:$CY,MATCH(U$1,貼付_本人情報!$1:$1,0),0)</f>
        <v>#N/A</v>
      </c>
      <c r="V46" s="10" t="e">
        <f>VLOOKUP($A46,貼付_本人情報!$A:$CY,MATCH(V$1,貼付_本人情報!$1:$1,0),0)</f>
        <v>#N/A</v>
      </c>
      <c r="W46" s="9" t="e">
        <f>VLOOKUP($A46,貼付_本人情報!$A:$CY,MATCH(W$1,貼付_本人情報!$1:$1,0),0)</f>
        <v>#N/A</v>
      </c>
      <c r="X46" s="19" t="e">
        <f>VLOOKUP($A46,貼付_本人情報!$A:$FL,MATCH(X$1,貼付_本人情報!$1:$1,0),0)</f>
        <v>#N/A</v>
      </c>
      <c r="Y46" s="37" t="str">
        <f t="shared" si="13"/>
        <v/>
      </c>
      <c r="Z46" s="21" t="e">
        <f>VLOOKUP($A46,貼付_本人情報!$A:$FL,MATCH(Z$1,貼付_本人情報!$1:$1,0),0)</f>
        <v>#N/A</v>
      </c>
      <c r="AA46" s="37" t="str">
        <f t="shared" si="14"/>
        <v/>
      </c>
      <c r="AB46" s="23" t="e">
        <f>VLOOKUP($A46,貼付_本人情報!$A:$FL,MATCH(AB$1,貼付_本人情報!$1:$1,0),0)</f>
        <v>#N/A</v>
      </c>
      <c r="AC46" s="38" t="str">
        <f t="shared" si="15"/>
        <v/>
      </c>
      <c r="AD46" s="23" t="e">
        <f>VLOOKUP($A46,貼付_本人情報!$A:$FL,MATCH(AD$1,貼付_本人情報!$1:$1,0),0)</f>
        <v>#N/A</v>
      </c>
      <c r="AE46" s="38" t="str">
        <f t="shared" si="16"/>
        <v/>
      </c>
      <c r="AF46" s="41" t="e">
        <f>VLOOKUP($A46,貼付_本人情報!$A:$FL,MATCH(AF$1,貼付_本人情報!$1:$1,0),0)&amp;""</f>
        <v>#N/A</v>
      </c>
      <c r="AG46" s="44" t="str">
        <f t="shared" si="17"/>
        <v/>
      </c>
    </row>
    <row r="47" spans="4:33">
      <c r="D47" s="17" t="str">
        <f t="shared" si="11"/>
        <v/>
      </c>
      <c r="E47" s="13">
        <f>VLOOKUP($A47,貼付_課税累計額!$A:$E,5,0)</f>
        <v>0</v>
      </c>
      <c r="F47" s="9">
        <f>IFERROR(VLOOKUP($A47,貼付_前職源泉!A:N,10,0),0)</f>
        <v>0</v>
      </c>
      <c r="G47" s="15">
        <f t="shared" si="7"/>
        <v>0</v>
      </c>
      <c r="H47" s="14" t="e">
        <f t="shared" si="12"/>
        <v>#N/A</v>
      </c>
      <c r="I47" s="49" t="e">
        <f>ROUNDDOWN(IF(H47&lt;1900000,MAX(0,H47-650000),IF(H47&lt;6600000,VLOOKUP(H47,参照!$D:$E,2,TRUE),IF(H47&lt;8500000,H47-(H47*0.1+1100000),H47-1950000))),0)</f>
        <v>#N/A</v>
      </c>
      <c r="J47" s="14" t="e">
        <f t="shared" si="8"/>
        <v>#N/A</v>
      </c>
      <c r="K47" s="14" t="e">
        <f t="shared" si="9"/>
        <v>#N/A</v>
      </c>
      <c r="L47" s="14" t="e">
        <f>VLOOKUP(K47,参照!$A$1:$B$6,2,TRUE)</f>
        <v>#N/A</v>
      </c>
      <c r="M47" s="10" t="e">
        <f>VLOOKUP($A47,貼付_本人情報!$A:$CY,MATCH(M$1,貼付_本人情報!$1:$1,0),0)</f>
        <v>#N/A</v>
      </c>
      <c r="N47" s="9" t="e">
        <f>VLOOKUP($A47,貼付_本人情報!$A:$CY,MATCH(N$1,貼付_本人情報!$1:$1,0),0)</f>
        <v>#N/A</v>
      </c>
      <c r="O47" s="9" t="e">
        <f>VLOOKUP($A47,貼付_本人情報!$A:$CY,MATCH(O$1,貼付_本人情報!$1:$1,0),0)</f>
        <v>#N/A</v>
      </c>
      <c r="P47" s="9" t="e">
        <f>VLOOKUP($A47,貼付_本人情報!$A:$CY,MATCH(P$1,貼付_本人情報!$1:$1,0),0)</f>
        <v>#N/A</v>
      </c>
      <c r="Q47" s="9" t="e">
        <f>VLOOKUP($A47,貼付_本人情報!$A:$CY,MATCH(Q$1,貼付_本人情報!$1:$1,0),0)</f>
        <v>#N/A</v>
      </c>
      <c r="R47" s="9" t="e">
        <f>VLOOKUP($A47,貼付_本人情報!$A:$FL,MATCH(R$1,貼付_本人情報!$1:$1,0),0)</f>
        <v>#N/A</v>
      </c>
      <c r="S47" s="10" t="e">
        <f>VLOOKUP($A47,貼付_本人情報!$A:$CY,MATCH(S$1,貼付_本人情報!$1:$1,0),0)</f>
        <v>#N/A</v>
      </c>
      <c r="T47" s="10" t="e">
        <f>VLOOKUP($A47,貼付_本人情報!$A:$CY,MATCH(T$1,貼付_本人情報!$1:$1,0),0)</f>
        <v>#N/A</v>
      </c>
      <c r="U47" s="10" t="e">
        <f>VLOOKUP($A47,貼付_本人情報!$A:$CY,MATCH(U$1,貼付_本人情報!$1:$1,0),0)</f>
        <v>#N/A</v>
      </c>
      <c r="V47" s="10" t="e">
        <f>VLOOKUP($A47,貼付_本人情報!$A:$CY,MATCH(V$1,貼付_本人情報!$1:$1,0),0)</f>
        <v>#N/A</v>
      </c>
      <c r="W47" s="9" t="e">
        <f>VLOOKUP($A47,貼付_本人情報!$A:$CY,MATCH(W$1,貼付_本人情報!$1:$1,0),0)</f>
        <v>#N/A</v>
      </c>
      <c r="X47" s="19" t="e">
        <f>VLOOKUP($A47,貼付_本人情報!$A:$FL,MATCH(X$1,貼付_本人情報!$1:$1,0),0)</f>
        <v>#N/A</v>
      </c>
      <c r="Y47" s="37" t="str">
        <f t="shared" si="13"/>
        <v/>
      </c>
      <c r="Z47" s="21" t="e">
        <f>VLOOKUP($A47,貼付_本人情報!$A:$FL,MATCH(Z$1,貼付_本人情報!$1:$1,0),0)</f>
        <v>#N/A</v>
      </c>
      <c r="AA47" s="37" t="str">
        <f t="shared" si="14"/>
        <v/>
      </c>
      <c r="AB47" s="23" t="e">
        <f>VLOOKUP($A47,貼付_本人情報!$A:$FL,MATCH(AB$1,貼付_本人情報!$1:$1,0),0)</f>
        <v>#N/A</v>
      </c>
      <c r="AC47" s="38" t="str">
        <f t="shared" si="15"/>
        <v/>
      </c>
      <c r="AD47" s="23" t="e">
        <f>VLOOKUP($A47,貼付_本人情報!$A:$FL,MATCH(AD$1,貼付_本人情報!$1:$1,0),0)</f>
        <v>#N/A</v>
      </c>
      <c r="AE47" s="38" t="str">
        <f t="shared" si="16"/>
        <v/>
      </c>
      <c r="AF47" s="41" t="e">
        <f>VLOOKUP($A47,貼付_本人情報!$A:$FL,MATCH(AF$1,貼付_本人情報!$1:$1,0),0)&amp;""</f>
        <v>#N/A</v>
      </c>
      <c r="AG47" s="44" t="str">
        <f t="shared" si="17"/>
        <v/>
      </c>
    </row>
    <row r="48" spans="4:33">
      <c r="D48" s="17" t="str">
        <f t="shared" si="11"/>
        <v/>
      </c>
      <c r="E48" s="13">
        <f>VLOOKUP($A48,貼付_課税累計額!$A:$E,5,0)</f>
        <v>0</v>
      </c>
      <c r="F48" s="9">
        <f>IFERROR(VLOOKUP($A48,貼付_前職源泉!A:N,10,0),0)</f>
        <v>0</v>
      </c>
      <c r="G48" s="15">
        <f t="shared" si="7"/>
        <v>0</v>
      </c>
      <c r="H48" s="14" t="e">
        <f t="shared" si="12"/>
        <v>#N/A</v>
      </c>
      <c r="I48" s="49" t="e">
        <f>ROUNDDOWN(IF(H48&lt;1900000,MAX(0,H48-650000),IF(H48&lt;6600000,VLOOKUP(H48,参照!$D:$E,2,TRUE),IF(H48&lt;8500000,H48-(H48*0.1+1100000),H48-1950000))),0)</f>
        <v>#N/A</v>
      </c>
      <c r="J48" s="14" t="e">
        <f t="shared" si="8"/>
        <v>#N/A</v>
      </c>
      <c r="K48" s="14" t="e">
        <f t="shared" si="9"/>
        <v>#N/A</v>
      </c>
      <c r="L48" s="14" t="e">
        <f>VLOOKUP(K48,参照!$A$1:$B$6,2,TRUE)</f>
        <v>#N/A</v>
      </c>
      <c r="M48" s="10" t="e">
        <f>VLOOKUP($A48,貼付_本人情報!$A:$CY,MATCH(M$1,貼付_本人情報!$1:$1,0),0)</f>
        <v>#N/A</v>
      </c>
      <c r="N48" s="9" t="e">
        <f>VLOOKUP($A48,貼付_本人情報!$A:$CY,MATCH(N$1,貼付_本人情報!$1:$1,0),0)</f>
        <v>#N/A</v>
      </c>
      <c r="O48" s="9" t="e">
        <f>VLOOKUP($A48,貼付_本人情報!$A:$CY,MATCH(O$1,貼付_本人情報!$1:$1,0),0)</f>
        <v>#N/A</v>
      </c>
      <c r="P48" s="9" t="e">
        <f>VLOOKUP($A48,貼付_本人情報!$A:$CY,MATCH(P$1,貼付_本人情報!$1:$1,0),0)</f>
        <v>#N/A</v>
      </c>
      <c r="Q48" s="9" t="e">
        <f>VLOOKUP($A48,貼付_本人情報!$A:$CY,MATCH(Q$1,貼付_本人情報!$1:$1,0),0)</f>
        <v>#N/A</v>
      </c>
      <c r="R48" s="9" t="e">
        <f>VLOOKUP($A48,貼付_本人情報!$A:$FL,MATCH(R$1,貼付_本人情報!$1:$1,0),0)</f>
        <v>#N/A</v>
      </c>
      <c r="S48" s="10" t="e">
        <f>VLOOKUP($A48,貼付_本人情報!$A:$CY,MATCH(S$1,貼付_本人情報!$1:$1,0),0)</f>
        <v>#N/A</v>
      </c>
      <c r="T48" s="10" t="e">
        <f>VLOOKUP($A48,貼付_本人情報!$A:$CY,MATCH(T$1,貼付_本人情報!$1:$1,0),0)</f>
        <v>#N/A</v>
      </c>
      <c r="U48" s="10" t="e">
        <f>VLOOKUP($A48,貼付_本人情報!$A:$CY,MATCH(U$1,貼付_本人情報!$1:$1,0),0)</f>
        <v>#N/A</v>
      </c>
      <c r="V48" s="10" t="e">
        <f>VLOOKUP($A48,貼付_本人情報!$A:$CY,MATCH(V$1,貼付_本人情報!$1:$1,0),0)</f>
        <v>#N/A</v>
      </c>
      <c r="W48" s="9" t="e">
        <f>VLOOKUP($A48,貼付_本人情報!$A:$CY,MATCH(W$1,貼付_本人情報!$1:$1,0),0)</f>
        <v>#N/A</v>
      </c>
      <c r="X48" s="19" t="e">
        <f>VLOOKUP($A48,貼付_本人情報!$A:$FL,MATCH(X$1,貼付_本人情報!$1:$1,0),0)</f>
        <v>#N/A</v>
      </c>
      <c r="Y48" s="37" t="str">
        <f t="shared" si="13"/>
        <v/>
      </c>
      <c r="Z48" s="21" t="e">
        <f>VLOOKUP($A48,貼付_本人情報!$A:$FL,MATCH(Z$1,貼付_本人情報!$1:$1,0),0)</f>
        <v>#N/A</v>
      </c>
      <c r="AA48" s="37" t="str">
        <f t="shared" si="14"/>
        <v/>
      </c>
      <c r="AB48" s="23" t="e">
        <f>VLOOKUP($A48,貼付_本人情報!$A:$FL,MATCH(AB$1,貼付_本人情報!$1:$1,0),0)</f>
        <v>#N/A</v>
      </c>
      <c r="AC48" s="38" t="str">
        <f t="shared" si="15"/>
        <v/>
      </c>
      <c r="AD48" s="23" t="e">
        <f>VLOOKUP($A48,貼付_本人情報!$A:$FL,MATCH(AD$1,貼付_本人情報!$1:$1,0),0)</f>
        <v>#N/A</v>
      </c>
      <c r="AE48" s="38" t="str">
        <f t="shared" si="16"/>
        <v/>
      </c>
      <c r="AF48" s="41" t="e">
        <f>VLOOKUP($A48,貼付_本人情報!$A:$FL,MATCH(AF$1,貼付_本人情報!$1:$1,0),0)&amp;""</f>
        <v>#N/A</v>
      </c>
      <c r="AG48" s="44" t="str">
        <f t="shared" si="17"/>
        <v/>
      </c>
    </row>
    <row r="49" spans="4:33">
      <c r="D49" s="17" t="str">
        <f t="shared" si="11"/>
        <v/>
      </c>
      <c r="E49" s="13">
        <f>VLOOKUP($A49,貼付_課税累計額!$A:$E,5,0)</f>
        <v>0</v>
      </c>
      <c r="F49" s="9">
        <f>IFERROR(VLOOKUP($A49,貼付_前職源泉!A:N,10,0),0)</f>
        <v>0</v>
      </c>
      <c r="G49" s="15">
        <f t="shared" si="7"/>
        <v>0</v>
      </c>
      <c r="H49" s="14" t="e">
        <f t="shared" si="12"/>
        <v>#N/A</v>
      </c>
      <c r="I49" s="49" t="e">
        <f>ROUNDDOWN(IF(H49&lt;1900000,MAX(0,H49-650000),IF(H49&lt;6600000,VLOOKUP(H49,参照!$D:$E,2,TRUE),IF(H49&lt;8500000,H49-(H49*0.1+1100000),H49-1950000))),0)</f>
        <v>#N/A</v>
      </c>
      <c r="J49" s="14" t="e">
        <f t="shared" si="8"/>
        <v>#N/A</v>
      </c>
      <c r="K49" s="14" t="e">
        <f t="shared" si="9"/>
        <v>#N/A</v>
      </c>
      <c r="L49" s="14" t="e">
        <f>VLOOKUP(K49,参照!$A$1:$B$6,2,TRUE)</f>
        <v>#N/A</v>
      </c>
      <c r="M49" s="10" t="e">
        <f>VLOOKUP($A49,貼付_本人情報!$A:$CY,MATCH(M$1,貼付_本人情報!$1:$1,0),0)</f>
        <v>#N/A</v>
      </c>
      <c r="N49" s="9" t="e">
        <f>VLOOKUP($A49,貼付_本人情報!$A:$CY,MATCH(N$1,貼付_本人情報!$1:$1,0),0)</f>
        <v>#N/A</v>
      </c>
      <c r="O49" s="9" t="e">
        <f>VLOOKUP($A49,貼付_本人情報!$A:$CY,MATCH(O$1,貼付_本人情報!$1:$1,0),0)</f>
        <v>#N/A</v>
      </c>
      <c r="P49" s="9" t="e">
        <f>VLOOKUP($A49,貼付_本人情報!$A:$CY,MATCH(P$1,貼付_本人情報!$1:$1,0),0)</f>
        <v>#N/A</v>
      </c>
      <c r="Q49" s="9" t="e">
        <f>VLOOKUP($A49,貼付_本人情報!$A:$CY,MATCH(Q$1,貼付_本人情報!$1:$1,0),0)</f>
        <v>#N/A</v>
      </c>
      <c r="R49" s="9" t="e">
        <f>VLOOKUP($A49,貼付_本人情報!$A:$FL,MATCH(R$1,貼付_本人情報!$1:$1,0),0)</f>
        <v>#N/A</v>
      </c>
      <c r="S49" s="10" t="e">
        <f>VLOOKUP($A49,貼付_本人情報!$A:$CY,MATCH(S$1,貼付_本人情報!$1:$1,0),0)</f>
        <v>#N/A</v>
      </c>
      <c r="T49" s="10" t="e">
        <f>VLOOKUP($A49,貼付_本人情報!$A:$CY,MATCH(T$1,貼付_本人情報!$1:$1,0),0)</f>
        <v>#N/A</v>
      </c>
      <c r="U49" s="10" t="e">
        <f>VLOOKUP($A49,貼付_本人情報!$A:$CY,MATCH(U$1,貼付_本人情報!$1:$1,0),0)</f>
        <v>#N/A</v>
      </c>
      <c r="V49" s="10" t="e">
        <f>VLOOKUP($A49,貼付_本人情報!$A:$CY,MATCH(V$1,貼付_本人情報!$1:$1,0),0)</f>
        <v>#N/A</v>
      </c>
      <c r="W49" s="9" t="e">
        <f>VLOOKUP($A49,貼付_本人情報!$A:$CY,MATCH(W$1,貼付_本人情報!$1:$1,0),0)</f>
        <v>#N/A</v>
      </c>
      <c r="X49" s="19" t="e">
        <f>VLOOKUP($A49,貼付_本人情報!$A:$FL,MATCH(X$1,貼付_本人情報!$1:$1,0),0)</f>
        <v>#N/A</v>
      </c>
      <c r="Y49" s="37" t="str">
        <f t="shared" si="13"/>
        <v/>
      </c>
      <c r="Z49" s="21" t="e">
        <f>VLOOKUP($A49,貼付_本人情報!$A:$FL,MATCH(Z$1,貼付_本人情報!$1:$1,0),0)</f>
        <v>#N/A</v>
      </c>
      <c r="AA49" s="37" t="str">
        <f t="shared" si="14"/>
        <v/>
      </c>
      <c r="AB49" s="23" t="e">
        <f>VLOOKUP($A49,貼付_本人情報!$A:$FL,MATCH(AB$1,貼付_本人情報!$1:$1,0),0)</f>
        <v>#N/A</v>
      </c>
      <c r="AC49" s="38" t="str">
        <f t="shared" si="15"/>
        <v/>
      </c>
      <c r="AD49" s="23" t="e">
        <f>VLOOKUP($A49,貼付_本人情報!$A:$FL,MATCH(AD$1,貼付_本人情報!$1:$1,0),0)</f>
        <v>#N/A</v>
      </c>
      <c r="AE49" s="38" t="str">
        <f t="shared" si="16"/>
        <v/>
      </c>
      <c r="AF49" s="41" t="e">
        <f>VLOOKUP($A49,貼付_本人情報!$A:$FL,MATCH(AF$1,貼付_本人情報!$1:$1,0),0)&amp;""</f>
        <v>#N/A</v>
      </c>
      <c r="AG49" s="44" t="str">
        <f t="shared" si="17"/>
        <v/>
      </c>
    </row>
    <row r="50" spans="4:33">
      <c r="D50" s="17" t="str">
        <f t="shared" si="11"/>
        <v/>
      </c>
      <c r="E50" s="13">
        <f>VLOOKUP($A50,貼付_課税累計額!$A:$E,5,0)</f>
        <v>0</v>
      </c>
      <c r="F50" s="9">
        <f>IFERROR(VLOOKUP($A50,貼付_前職源泉!A:N,10,0),0)</f>
        <v>0</v>
      </c>
      <c r="G50" s="15">
        <f t="shared" si="7"/>
        <v>0</v>
      </c>
      <c r="H50" s="14" t="e">
        <f t="shared" si="12"/>
        <v>#N/A</v>
      </c>
      <c r="I50" s="49" t="e">
        <f>ROUNDDOWN(IF(H50&lt;1900000,MAX(0,H50-650000),IF(H50&lt;6600000,VLOOKUP(H50,参照!$D:$E,2,TRUE),IF(H50&lt;8500000,H50-(H50*0.1+1100000),H50-1950000))),0)</f>
        <v>#N/A</v>
      </c>
      <c r="J50" s="14" t="e">
        <f t="shared" si="8"/>
        <v>#N/A</v>
      </c>
      <c r="K50" s="14" t="e">
        <f t="shared" si="9"/>
        <v>#N/A</v>
      </c>
      <c r="L50" s="14" t="e">
        <f>VLOOKUP(K50,参照!$A$1:$B$6,2,TRUE)</f>
        <v>#N/A</v>
      </c>
      <c r="M50" s="10" t="e">
        <f>VLOOKUP($A50,貼付_本人情報!$A:$CY,MATCH(M$1,貼付_本人情報!$1:$1,0),0)</f>
        <v>#N/A</v>
      </c>
      <c r="N50" s="9" t="e">
        <f>VLOOKUP($A50,貼付_本人情報!$A:$CY,MATCH(N$1,貼付_本人情報!$1:$1,0),0)</f>
        <v>#N/A</v>
      </c>
      <c r="O50" s="9" t="e">
        <f>VLOOKUP($A50,貼付_本人情報!$A:$CY,MATCH(O$1,貼付_本人情報!$1:$1,0),0)</f>
        <v>#N/A</v>
      </c>
      <c r="P50" s="9" t="e">
        <f>VLOOKUP($A50,貼付_本人情報!$A:$CY,MATCH(P$1,貼付_本人情報!$1:$1,0),0)</f>
        <v>#N/A</v>
      </c>
      <c r="Q50" s="9" t="e">
        <f>VLOOKUP($A50,貼付_本人情報!$A:$CY,MATCH(Q$1,貼付_本人情報!$1:$1,0),0)</f>
        <v>#N/A</v>
      </c>
      <c r="R50" s="9" t="e">
        <f>VLOOKUP($A50,貼付_本人情報!$A:$FL,MATCH(R$1,貼付_本人情報!$1:$1,0),0)</f>
        <v>#N/A</v>
      </c>
      <c r="S50" s="10" t="e">
        <f>VLOOKUP($A50,貼付_本人情報!$A:$CY,MATCH(S$1,貼付_本人情報!$1:$1,0),0)</f>
        <v>#N/A</v>
      </c>
      <c r="T50" s="10" t="e">
        <f>VLOOKUP($A50,貼付_本人情報!$A:$CY,MATCH(T$1,貼付_本人情報!$1:$1,0),0)</f>
        <v>#N/A</v>
      </c>
      <c r="U50" s="10" t="e">
        <f>VLOOKUP($A50,貼付_本人情報!$A:$CY,MATCH(U$1,貼付_本人情報!$1:$1,0),0)</f>
        <v>#N/A</v>
      </c>
      <c r="V50" s="10" t="e">
        <f>VLOOKUP($A50,貼付_本人情報!$A:$CY,MATCH(V$1,貼付_本人情報!$1:$1,0),0)</f>
        <v>#N/A</v>
      </c>
      <c r="W50" s="9" t="e">
        <f>VLOOKUP($A50,貼付_本人情報!$A:$CY,MATCH(W$1,貼付_本人情報!$1:$1,0),0)</f>
        <v>#N/A</v>
      </c>
      <c r="X50" s="19" t="e">
        <f>VLOOKUP($A50,貼付_本人情報!$A:$FL,MATCH(X$1,貼付_本人情報!$1:$1,0),0)</f>
        <v>#N/A</v>
      </c>
      <c r="Y50" s="37" t="str">
        <f t="shared" si="13"/>
        <v/>
      </c>
      <c r="Z50" s="21" t="e">
        <f>VLOOKUP($A50,貼付_本人情報!$A:$FL,MATCH(Z$1,貼付_本人情報!$1:$1,0),0)</f>
        <v>#N/A</v>
      </c>
      <c r="AA50" s="37" t="str">
        <f t="shared" si="14"/>
        <v/>
      </c>
      <c r="AB50" s="23" t="e">
        <f>VLOOKUP($A50,貼付_本人情報!$A:$FL,MATCH(AB$1,貼付_本人情報!$1:$1,0),0)</f>
        <v>#N/A</v>
      </c>
      <c r="AC50" s="38" t="str">
        <f t="shared" si="15"/>
        <v/>
      </c>
      <c r="AD50" s="23" t="e">
        <f>VLOOKUP($A50,貼付_本人情報!$A:$FL,MATCH(AD$1,貼付_本人情報!$1:$1,0),0)</f>
        <v>#N/A</v>
      </c>
      <c r="AE50" s="38" t="str">
        <f t="shared" si="16"/>
        <v/>
      </c>
      <c r="AF50" s="41" t="e">
        <f>VLOOKUP($A50,貼付_本人情報!$A:$FL,MATCH(AF$1,貼付_本人情報!$1:$1,0),0)&amp;""</f>
        <v>#N/A</v>
      </c>
      <c r="AG50" s="44" t="str">
        <f t="shared" si="17"/>
        <v/>
      </c>
    </row>
    <row r="51" spans="4:33">
      <c r="D51" s="17" t="str">
        <f t="shared" si="11"/>
        <v/>
      </c>
      <c r="E51" s="13">
        <f>VLOOKUP($A51,貼付_課税累計額!$A:$E,5,0)</f>
        <v>0</v>
      </c>
      <c r="F51" s="9">
        <f>IFERROR(VLOOKUP($A51,貼付_前職源泉!A:N,10,0),0)</f>
        <v>0</v>
      </c>
      <c r="G51" s="15">
        <f t="shared" si="7"/>
        <v>0</v>
      </c>
      <c r="H51" s="14" t="e">
        <f t="shared" si="12"/>
        <v>#N/A</v>
      </c>
      <c r="I51" s="49" t="e">
        <f>ROUNDDOWN(IF(H51&lt;1900000,MAX(0,H51-650000),IF(H51&lt;6600000,VLOOKUP(H51,参照!$D:$E,2,TRUE),IF(H51&lt;8500000,H51-(H51*0.1+1100000),H51-1950000))),0)</f>
        <v>#N/A</v>
      </c>
      <c r="J51" s="14" t="e">
        <f t="shared" si="8"/>
        <v>#N/A</v>
      </c>
      <c r="K51" s="14" t="e">
        <f t="shared" si="9"/>
        <v>#N/A</v>
      </c>
      <c r="L51" s="14" t="e">
        <f>VLOOKUP(K51,参照!$A$1:$B$6,2,TRUE)</f>
        <v>#N/A</v>
      </c>
      <c r="M51" s="10" t="e">
        <f>VLOOKUP($A51,貼付_本人情報!$A:$CY,MATCH(M$1,貼付_本人情報!$1:$1,0),0)</f>
        <v>#N/A</v>
      </c>
      <c r="N51" s="9" t="e">
        <f>VLOOKUP($A51,貼付_本人情報!$A:$CY,MATCH(N$1,貼付_本人情報!$1:$1,0),0)</f>
        <v>#N/A</v>
      </c>
      <c r="O51" s="9" t="e">
        <f>VLOOKUP($A51,貼付_本人情報!$A:$CY,MATCH(O$1,貼付_本人情報!$1:$1,0),0)</f>
        <v>#N/A</v>
      </c>
      <c r="P51" s="9" t="e">
        <f>VLOOKUP($A51,貼付_本人情報!$A:$CY,MATCH(P$1,貼付_本人情報!$1:$1,0),0)</f>
        <v>#N/A</v>
      </c>
      <c r="Q51" s="9" t="e">
        <f>VLOOKUP($A51,貼付_本人情報!$A:$CY,MATCH(Q$1,貼付_本人情報!$1:$1,0),0)</f>
        <v>#N/A</v>
      </c>
      <c r="R51" s="9" t="e">
        <f>VLOOKUP($A51,貼付_本人情報!$A:$FL,MATCH(R$1,貼付_本人情報!$1:$1,0),0)</f>
        <v>#N/A</v>
      </c>
      <c r="S51" s="10" t="e">
        <f>VLOOKUP($A51,貼付_本人情報!$A:$CY,MATCH(S$1,貼付_本人情報!$1:$1,0),0)</f>
        <v>#N/A</v>
      </c>
      <c r="T51" s="10" t="e">
        <f>VLOOKUP($A51,貼付_本人情報!$A:$CY,MATCH(T$1,貼付_本人情報!$1:$1,0),0)</f>
        <v>#N/A</v>
      </c>
      <c r="U51" s="10" t="e">
        <f>VLOOKUP($A51,貼付_本人情報!$A:$CY,MATCH(U$1,貼付_本人情報!$1:$1,0),0)</f>
        <v>#N/A</v>
      </c>
      <c r="V51" s="10" t="e">
        <f>VLOOKUP($A51,貼付_本人情報!$A:$CY,MATCH(V$1,貼付_本人情報!$1:$1,0),0)</f>
        <v>#N/A</v>
      </c>
      <c r="W51" s="9" t="e">
        <f>VLOOKUP($A51,貼付_本人情報!$A:$CY,MATCH(W$1,貼付_本人情報!$1:$1,0),0)</f>
        <v>#N/A</v>
      </c>
      <c r="X51" s="19" t="e">
        <f>VLOOKUP($A51,貼付_本人情報!$A:$FL,MATCH(X$1,貼付_本人情報!$1:$1,0),0)</f>
        <v>#N/A</v>
      </c>
      <c r="Y51" s="37" t="str">
        <f t="shared" si="13"/>
        <v/>
      </c>
      <c r="Z51" s="21" t="e">
        <f>VLOOKUP($A51,貼付_本人情報!$A:$FL,MATCH(Z$1,貼付_本人情報!$1:$1,0),0)</f>
        <v>#N/A</v>
      </c>
      <c r="AA51" s="37" t="str">
        <f t="shared" si="14"/>
        <v/>
      </c>
      <c r="AB51" s="23" t="e">
        <f>VLOOKUP($A51,貼付_本人情報!$A:$FL,MATCH(AB$1,貼付_本人情報!$1:$1,0),0)</f>
        <v>#N/A</v>
      </c>
      <c r="AC51" s="38" t="str">
        <f t="shared" si="15"/>
        <v/>
      </c>
      <c r="AD51" s="23" t="e">
        <f>VLOOKUP($A51,貼付_本人情報!$A:$FL,MATCH(AD$1,貼付_本人情報!$1:$1,0),0)</f>
        <v>#N/A</v>
      </c>
      <c r="AE51" s="38" t="str">
        <f t="shared" si="16"/>
        <v/>
      </c>
      <c r="AF51" s="41" t="e">
        <f>VLOOKUP($A51,貼付_本人情報!$A:$FL,MATCH(AF$1,貼付_本人情報!$1:$1,0),0)&amp;""</f>
        <v>#N/A</v>
      </c>
      <c r="AG51" s="44" t="str">
        <f t="shared" si="17"/>
        <v/>
      </c>
    </row>
    <row r="52" spans="4:33">
      <c r="D52" s="17" t="str">
        <f t="shared" si="11"/>
        <v/>
      </c>
      <c r="E52" s="13">
        <f>VLOOKUP($A52,貼付_課税累計額!$A:$E,5,0)</f>
        <v>0</v>
      </c>
      <c r="F52" s="9">
        <f>IFERROR(VLOOKUP($A52,貼付_前職源泉!A:N,10,0),0)</f>
        <v>0</v>
      </c>
      <c r="G52" s="15">
        <f t="shared" si="7"/>
        <v>0</v>
      </c>
      <c r="H52" s="14" t="e">
        <f t="shared" si="12"/>
        <v>#N/A</v>
      </c>
      <c r="I52" s="49" t="e">
        <f>ROUNDDOWN(IF(H52&lt;1900000,MAX(0,H52-650000),IF(H52&lt;6600000,VLOOKUP(H52,参照!$D:$E,2,TRUE),IF(H52&lt;8500000,H52-(H52*0.1+1100000),H52-1950000))),0)</f>
        <v>#N/A</v>
      </c>
      <c r="J52" s="14" t="e">
        <f t="shared" si="8"/>
        <v>#N/A</v>
      </c>
      <c r="K52" s="14" t="e">
        <f t="shared" si="9"/>
        <v>#N/A</v>
      </c>
      <c r="L52" s="14" t="e">
        <f>VLOOKUP(K52,参照!$A$1:$B$6,2,TRUE)</f>
        <v>#N/A</v>
      </c>
      <c r="M52" s="10" t="e">
        <f>VLOOKUP($A52,貼付_本人情報!$A:$CY,MATCH(M$1,貼付_本人情報!$1:$1,0),0)</f>
        <v>#N/A</v>
      </c>
      <c r="N52" s="9" t="e">
        <f>VLOOKUP($A52,貼付_本人情報!$A:$CY,MATCH(N$1,貼付_本人情報!$1:$1,0),0)</f>
        <v>#N/A</v>
      </c>
      <c r="O52" s="9" t="e">
        <f>VLOOKUP($A52,貼付_本人情報!$A:$CY,MATCH(O$1,貼付_本人情報!$1:$1,0),0)</f>
        <v>#N/A</v>
      </c>
      <c r="P52" s="9" t="e">
        <f>VLOOKUP($A52,貼付_本人情報!$A:$CY,MATCH(P$1,貼付_本人情報!$1:$1,0),0)</f>
        <v>#N/A</v>
      </c>
      <c r="Q52" s="9" t="e">
        <f>VLOOKUP($A52,貼付_本人情報!$A:$CY,MATCH(Q$1,貼付_本人情報!$1:$1,0),0)</f>
        <v>#N/A</v>
      </c>
      <c r="R52" s="9" t="e">
        <f>VLOOKUP($A52,貼付_本人情報!$A:$FL,MATCH(R$1,貼付_本人情報!$1:$1,0),0)</f>
        <v>#N/A</v>
      </c>
      <c r="S52" s="10" t="e">
        <f>VLOOKUP($A52,貼付_本人情報!$A:$CY,MATCH(S$1,貼付_本人情報!$1:$1,0),0)</f>
        <v>#N/A</v>
      </c>
      <c r="T52" s="10" t="e">
        <f>VLOOKUP($A52,貼付_本人情報!$A:$CY,MATCH(T$1,貼付_本人情報!$1:$1,0),0)</f>
        <v>#N/A</v>
      </c>
      <c r="U52" s="10" t="e">
        <f>VLOOKUP($A52,貼付_本人情報!$A:$CY,MATCH(U$1,貼付_本人情報!$1:$1,0),0)</f>
        <v>#N/A</v>
      </c>
      <c r="V52" s="10" t="e">
        <f>VLOOKUP($A52,貼付_本人情報!$A:$CY,MATCH(V$1,貼付_本人情報!$1:$1,0),0)</f>
        <v>#N/A</v>
      </c>
      <c r="W52" s="9" t="e">
        <f>VLOOKUP($A52,貼付_本人情報!$A:$CY,MATCH(W$1,貼付_本人情報!$1:$1,0),0)</f>
        <v>#N/A</v>
      </c>
      <c r="X52" s="19" t="e">
        <f>VLOOKUP($A52,貼付_本人情報!$A:$FL,MATCH(X$1,貼付_本人情報!$1:$1,0),0)</f>
        <v>#N/A</v>
      </c>
      <c r="Y52" s="37" t="str">
        <f t="shared" si="13"/>
        <v/>
      </c>
      <c r="Z52" s="21" t="e">
        <f>VLOOKUP($A52,貼付_本人情報!$A:$FL,MATCH(Z$1,貼付_本人情報!$1:$1,0),0)</f>
        <v>#N/A</v>
      </c>
      <c r="AA52" s="37" t="str">
        <f t="shared" si="14"/>
        <v/>
      </c>
      <c r="AB52" s="23" t="e">
        <f>VLOOKUP($A52,貼付_本人情報!$A:$FL,MATCH(AB$1,貼付_本人情報!$1:$1,0),0)</f>
        <v>#N/A</v>
      </c>
      <c r="AC52" s="38" t="str">
        <f t="shared" si="15"/>
        <v/>
      </c>
      <c r="AD52" s="23" t="e">
        <f>VLOOKUP($A52,貼付_本人情報!$A:$FL,MATCH(AD$1,貼付_本人情報!$1:$1,0),0)</f>
        <v>#N/A</v>
      </c>
      <c r="AE52" s="38" t="str">
        <f t="shared" si="16"/>
        <v/>
      </c>
      <c r="AF52" s="41" t="e">
        <f>VLOOKUP($A52,貼付_本人情報!$A:$FL,MATCH(AF$1,貼付_本人情報!$1:$1,0),0)&amp;""</f>
        <v>#N/A</v>
      </c>
      <c r="AG52" s="44" t="str">
        <f t="shared" si="17"/>
        <v/>
      </c>
    </row>
    <row r="53" spans="4:33">
      <c r="D53" s="17" t="str">
        <f t="shared" si="11"/>
        <v/>
      </c>
      <c r="E53" s="13">
        <f>VLOOKUP($A53,貼付_課税累計額!$A:$E,5,0)</f>
        <v>0</v>
      </c>
      <c r="F53" s="9">
        <f>IFERROR(VLOOKUP($A53,貼付_前職源泉!A:N,10,0),0)</f>
        <v>0</v>
      </c>
      <c r="G53" s="15">
        <f t="shared" si="7"/>
        <v>0</v>
      </c>
      <c r="H53" s="14" t="e">
        <f t="shared" si="12"/>
        <v>#N/A</v>
      </c>
      <c r="I53" s="49" t="e">
        <f>ROUNDDOWN(IF(H53&lt;1900000,MAX(0,H53-650000),IF(H53&lt;6600000,VLOOKUP(H53,参照!$D:$E,2,TRUE),IF(H53&lt;8500000,H53-(H53*0.1+1100000),H53-1950000))),0)</f>
        <v>#N/A</v>
      </c>
      <c r="J53" s="14" t="e">
        <f t="shared" si="8"/>
        <v>#N/A</v>
      </c>
      <c r="K53" s="14" t="e">
        <f t="shared" si="9"/>
        <v>#N/A</v>
      </c>
      <c r="L53" s="14" t="e">
        <f>VLOOKUP(K53,参照!$A$1:$B$6,2,TRUE)</f>
        <v>#N/A</v>
      </c>
      <c r="M53" s="10" t="e">
        <f>VLOOKUP($A53,貼付_本人情報!$A:$CY,MATCH(M$1,貼付_本人情報!$1:$1,0),0)</f>
        <v>#N/A</v>
      </c>
      <c r="N53" s="9" t="e">
        <f>VLOOKUP($A53,貼付_本人情報!$A:$CY,MATCH(N$1,貼付_本人情報!$1:$1,0),0)</f>
        <v>#N/A</v>
      </c>
      <c r="O53" s="9" t="e">
        <f>VLOOKUP($A53,貼付_本人情報!$A:$CY,MATCH(O$1,貼付_本人情報!$1:$1,0),0)</f>
        <v>#N/A</v>
      </c>
      <c r="P53" s="9" t="e">
        <f>VLOOKUP($A53,貼付_本人情報!$A:$CY,MATCH(P$1,貼付_本人情報!$1:$1,0),0)</f>
        <v>#N/A</v>
      </c>
      <c r="Q53" s="9" t="e">
        <f>VLOOKUP($A53,貼付_本人情報!$A:$CY,MATCH(Q$1,貼付_本人情報!$1:$1,0),0)</f>
        <v>#N/A</v>
      </c>
      <c r="R53" s="9" t="e">
        <f>VLOOKUP($A53,貼付_本人情報!$A:$FL,MATCH(R$1,貼付_本人情報!$1:$1,0),0)</f>
        <v>#N/A</v>
      </c>
      <c r="S53" s="10" t="e">
        <f>VLOOKUP($A53,貼付_本人情報!$A:$CY,MATCH(S$1,貼付_本人情報!$1:$1,0),0)</f>
        <v>#N/A</v>
      </c>
      <c r="T53" s="10" t="e">
        <f>VLOOKUP($A53,貼付_本人情報!$A:$CY,MATCH(T$1,貼付_本人情報!$1:$1,0),0)</f>
        <v>#N/A</v>
      </c>
      <c r="U53" s="10" t="e">
        <f>VLOOKUP($A53,貼付_本人情報!$A:$CY,MATCH(U$1,貼付_本人情報!$1:$1,0),0)</f>
        <v>#N/A</v>
      </c>
      <c r="V53" s="10" t="e">
        <f>VLOOKUP($A53,貼付_本人情報!$A:$CY,MATCH(V$1,貼付_本人情報!$1:$1,0),0)</f>
        <v>#N/A</v>
      </c>
      <c r="W53" s="9" t="e">
        <f>VLOOKUP($A53,貼付_本人情報!$A:$CY,MATCH(W$1,貼付_本人情報!$1:$1,0),0)</f>
        <v>#N/A</v>
      </c>
      <c r="X53" s="19" t="e">
        <f>VLOOKUP($A53,貼付_本人情報!$A:$FL,MATCH(X$1,貼付_本人情報!$1:$1,0),0)</f>
        <v>#N/A</v>
      </c>
      <c r="Y53" s="37" t="str">
        <f t="shared" si="13"/>
        <v/>
      </c>
      <c r="Z53" s="21" t="e">
        <f>VLOOKUP($A53,貼付_本人情報!$A:$FL,MATCH(Z$1,貼付_本人情報!$1:$1,0),0)</f>
        <v>#N/A</v>
      </c>
      <c r="AA53" s="37" t="str">
        <f t="shared" si="14"/>
        <v/>
      </c>
      <c r="AB53" s="23" t="e">
        <f>VLOOKUP($A53,貼付_本人情報!$A:$FL,MATCH(AB$1,貼付_本人情報!$1:$1,0),0)</f>
        <v>#N/A</v>
      </c>
      <c r="AC53" s="38" t="str">
        <f t="shared" si="15"/>
        <v/>
      </c>
      <c r="AD53" s="23" t="e">
        <f>VLOOKUP($A53,貼付_本人情報!$A:$FL,MATCH(AD$1,貼付_本人情報!$1:$1,0),0)</f>
        <v>#N/A</v>
      </c>
      <c r="AE53" s="38" t="str">
        <f t="shared" si="16"/>
        <v/>
      </c>
      <c r="AF53" s="41" t="e">
        <f>VLOOKUP($A53,貼付_本人情報!$A:$FL,MATCH(AF$1,貼付_本人情報!$1:$1,0),0)&amp;""</f>
        <v>#N/A</v>
      </c>
      <c r="AG53" s="44" t="str">
        <f t="shared" si="17"/>
        <v/>
      </c>
    </row>
    <row r="54" spans="4:33">
      <c r="D54" s="17" t="str">
        <f t="shared" si="11"/>
        <v/>
      </c>
      <c r="E54" s="13">
        <f>VLOOKUP($A54,貼付_課税累計額!$A:$E,5,0)</f>
        <v>0</v>
      </c>
      <c r="F54" s="9">
        <f>IFERROR(VLOOKUP($A54,貼付_前職源泉!A:N,10,0),0)</f>
        <v>0</v>
      </c>
      <c r="G54" s="15">
        <f t="shared" si="7"/>
        <v>0</v>
      </c>
      <c r="H54" s="14" t="e">
        <f t="shared" si="12"/>
        <v>#N/A</v>
      </c>
      <c r="I54" s="49" t="e">
        <f>ROUNDDOWN(IF(H54&lt;1900000,MAX(0,H54-650000),IF(H54&lt;6600000,VLOOKUP(H54,参照!$D:$E,2,TRUE),IF(H54&lt;8500000,H54-(H54*0.1+1100000),H54-1950000))),0)</f>
        <v>#N/A</v>
      </c>
      <c r="J54" s="14" t="e">
        <f t="shared" si="8"/>
        <v>#N/A</v>
      </c>
      <c r="K54" s="14" t="e">
        <f t="shared" si="9"/>
        <v>#N/A</v>
      </c>
      <c r="L54" s="14" t="e">
        <f>VLOOKUP(K54,参照!$A$1:$B$6,2,TRUE)</f>
        <v>#N/A</v>
      </c>
      <c r="M54" s="10" t="e">
        <f>VLOOKUP($A54,貼付_本人情報!$A:$CY,MATCH(M$1,貼付_本人情報!$1:$1,0),0)</f>
        <v>#N/A</v>
      </c>
      <c r="N54" s="9" t="e">
        <f>VLOOKUP($A54,貼付_本人情報!$A:$CY,MATCH(N$1,貼付_本人情報!$1:$1,0),0)</f>
        <v>#N/A</v>
      </c>
      <c r="O54" s="9" t="e">
        <f>VLOOKUP($A54,貼付_本人情報!$A:$CY,MATCH(O$1,貼付_本人情報!$1:$1,0),0)</f>
        <v>#N/A</v>
      </c>
      <c r="P54" s="9" t="e">
        <f>VLOOKUP($A54,貼付_本人情報!$A:$CY,MATCH(P$1,貼付_本人情報!$1:$1,0),0)</f>
        <v>#N/A</v>
      </c>
      <c r="Q54" s="9" t="e">
        <f>VLOOKUP($A54,貼付_本人情報!$A:$CY,MATCH(Q$1,貼付_本人情報!$1:$1,0),0)</f>
        <v>#N/A</v>
      </c>
      <c r="R54" s="9" t="e">
        <f>VLOOKUP($A54,貼付_本人情報!$A:$FL,MATCH(R$1,貼付_本人情報!$1:$1,0),0)</f>
        <v>#N/A</v>
      </c>
      <c r="S54" s="10" t="e">
        <f>VLOOKUP($A54,貼付_本人情報!$A:$CY,MATCH(S$1,貼付_本人情報!$1:$1,0),0)</f>
        <v>#N/A</v>
      </c>
      <c r="T54" s="10" t="e">
        <f>VLOOKUP($A54,貼付_本人情報!$A:$CY,MATCH(T$1,貼付_本人情報!$1:$1,0),0)</f>
        <v>#N/A</v>
      </c>
      <c r="U54" s="10" t="e">
        <f>VLOOKUP($A54,貼付_本人情報!$A:$CY,MATCH(U$1,貼付_本人情報!$1:$1,0),0)</f>
        <v>#N/A</v>
      </c>
      <c r="V54" s="10" t="e">
        <f>VLOOKUP($A54,貼付_本人情報!$A:$CY,MATCH(V$1,貼付_本人情報!$1:$1,0),0)</f>
        <v>#N/A</v>
      </c>
      <c r="W54" s="9" t="e">
        <f>VLOOKUP($A54,貼付_本人情報!$A:$CY,MATCH(W$1,貼付_本人情報!$1:$1,0),0)</f>
        <v>#N/A</v>
      </c>
      <c r="X54" s="19" t="e">
        <f>VLOOKUP($A54,貼付_本人情報!$A:$FL,MATCH(X$1,貼付_本人情報!$1:$1,0),0)</f>
        <v>#N/A</v>
      </c>
      <c r="Y54" s="37" t="str">
        <f t="shared" si="13"/>
        <v/>
      </c>
      <c r="Z54" s="21" t="e">
        <f>VLOOKUP($A54,貼付_本人情報!$A:$FL,MATCH(Z$1,貼付_本人情報!$1:$1,0),0)</f>
        <v>#N/A</v>
      </c>
      <c r="AA54" s="37" t="str">
        <f t="shared" si="14"/>
        <v/>
      </c>
      <c r="AB54" s="23" t="e">
        <f>VLOOKUP($A54,貼付_本人情報!$A:$FL,MATCH(AB$1,貼付_本人情報!$1:$1,0),0)</f>
        <v>#N/A</v>
      </c>
      <c r="AC54" s="38" t="str">
        <f t="shared" si="15"/>
        <v/>
      </c>
      <c r="AD54" s="23" t="e">
        <f>VLOOKUP($A54,貼付_本人情報!$A:$FL,MATCH(AD$1,貼付_本人情報!$1:$1,0),0)</f>
        <v>#N/A</v>
      </c>
      <c r="AE54" s="38" t="str">
        <f t="shared" si="16"/>
        <v/>
      </c>
      <c r="AF54" s="41" t="e">
        <f>VLOOKUP($A54,貼付_本人情報!$A:$FL,MATCH(AF$1,貼付_本人情報!$1:$1,0),0)&amp;""</f>
        <v>#N/A</v>
      </c>
      <c r="AG54" s="44" t="str">
        <f t="shared" si="17"/>
        <v/>
      </c>
    </row>
    <row r="55" spans="4:33">
      <c r="D55" s="17" t="str">
        <f t="shared" si="11"/>
        <v/>
      </c>
      <c r="E55" s="13">
        <f>VLOOKUP($A55,貼付_課税累計額!$A:$E,5,0)</f>
        <v>0</v>
      </c>
      <c r="F55" s="9">
        <f>IFERROR(VLOOKUP($A55,貼付_前職源泉!A:N,10,0),0)</f>
        <v>0</v>
      </c>
      <c r="G55" s="15">
        <f t="shared" si="7"/>
        <v>0</v>
      </c>
      <c r="H55" s="14" t="e">
        <f t="shared" si="12"/>
        <v>#N/A</v>
      </c>
      <c r="I55" s="49" t="e">
        <f>ROUNDDOWN(IF(H55&lt;1900000,MAX(0,H55-650000),IF(H55&lt;6600000,VLOOKUP(H55,参照!$D:$E,2,TRUE),IF(H55&lt;8500000,H55-(H55*0.1+1100000),H55-1950000))),0)</f>
        <v>#N/A</v>
      </c>
      <c r="J55" s="14" t="e">
        <f t="shared" si="8"/>
        <v>#N/A</v>
      </c>
      <c r="K55" s="14" t="e">
        <f t="shared" si="9"/>
        <v>#N/A</v>
      </c>
      <c r="L55" s="14" t="e">
        <f>VLOOKUP(K55,参照!$A$1:$B$6,2,TRUE)</f>
        <v>#N/A</v>
      </c>
      <c r="M55" s="10" t="e">
        <f>VLOOKUP($A55,貼付_本人情報!$A:$CY,MATCH(M$1,貼付_本人情報!$1:$1,0),0)</f>
        <v>#N/A</v>
      </c>
      <c r="N55" s="9" t="e">
        <f>VLOOKUP($A55,貼付_本人情報!$A:$CY,MATCH(N$1,貼付_本人情報!$1:$1,0),0)</f>
        <v>#N/A</v>
      </c>
      <c r="O55" s="9" t="e">
        <f>VLOOKUP($A55,貼付_本人情報!$A:$CY,MATCH(O$1,貼付_本人情報!$1:$1,0),0)</f>
        <v>#N/A</v>
      </c>
      <c r="P55" s="9" t="e">
        <f>VLOOKUP($A55,貼付_本人情報!$A:$CY,MATCH(P$1,貼付_本人情報!$1:$1,0),0)</f>
        <v>#N/A</v>
      </c>
      <c r="Q55" s="9" t="e">
        <f>VLOOKUP($A55,貼付_本人情報!$A:$CY,MATCH(Q$1,貼付_本人情報!$1:$1,0),0)</f>
        <v>#N/A</v>
      </c>
      <c r="R55" s="9" t="e">
        <f>VLOOKUP($A55,貼付_本人情報!$A:$FL,MATCH(R$1,貼付_本人情報!$1:$1,0),0)</f>
        <v>#N/A</v>
      </c>
      <c r="S55" s="10" t="e">
        <f>VLOOKUP($A55,貼付_本人情報!$A:$CY,MATCH(S$1,貼付_本人情報!$1:$1,0),0)</f>
        <v>#N/A</v>
      </c>
      <c r="T55" s="10" t="e">
        <f>VLOOKUP($A55,貼付_本人情報!$A:$CY,MATCH(T$1,貼付_本人情報!$1:$1,0),0)</f>
        <v>#N/A</v>
      </c>
      <c r="U55" s="10" t="e">
        <f>VLOOKUP($A55,貼付_本人情報!$A:$CY,MATCH(U$1,貼付_本人情報!$1:$1,0),0)</f>
        <v>#N/A</v>
      </c>
      <c r="V55" s="10" t="e">
        <f>VLOOKUP($A55,貼付_本人情報!$A:$CY,MATCH(V$1,貼付_本人情報!$1:$1,0),0)</f>
        <v>#N/A</v>
      </c>
      <c r="W55" s="9" t="e">
        <f>VLOOKUP($A55,貼付_本人情報!$A:$CY,MATCH(W$1,貼付_本人情報!$1:$1,0),0)</f>
        <v>#N/A</v>
      </c>
      <c r="X55" s="19" t="e">
        <f>VLOOKUP($A55,貼付_本人情報!$A:$FL,MATCH(X$1,貼付_本人情報!$1:$1,0),0)</f>
        <v>#N/A</v>
      </c>
      <c r="Y55" s="37" t="str">
        <f t="shared" si="13"/>
        <v/>
      </c>
      <c r="Z55" s="21" t="e">
        <f>VLOOKUP($A55,貼付_本人情報!$A:$FL,MATCH(Z$1,貼付_本人情報!$1:$1,0),0)</f>
        <v>#N/A</v>
      </c>
      <c r="AA55" s="37" t="str">
        <f t="shared" si="14"/>
        <v/>
      </c>
      <c r="AB55" s="23" t="e">
        <f>VLOOKUP($A55,貼付_本人情報!$A:$FL,MATCH(AB$1,貼付_本人情報!$1:$1,0),0)</f>
        <v>#N/A</v>
      </c>
      <c r="AC55" s="38" t="str">
        <f t="shared" si="15"/>
        <v/>
      </c>
      <c r="AD55" s="23" t="e">
        <f>VLOOKUP($A55,貼付_本人情報!$A:$FL,MATCH(AD$1,貼付_本人情報!$1:$1,0),0)</f>
        <v>#N/A</v>
      </c>
      <c r="AE55" s="38" t="str">
        <f t="shared" si="16"/>
        <v/>
      </c>
      <c r="AF55" s="41" t="e">
        <f>VLOOKUP($A55,貼付_本人情報!$A:$FL,MATCH(AF$1,貼付_本人情報!$1:$1,0),0)&amp;""</f>
        <v>#N/A</v>
      </c>
      <c r="AG55" s="44" t="str">
        <f t="shared" si="17"/>
        <v/>
      </c>
    </row>
    <row r="56" spans="4:33">
      <c r="D56" s="17" t="str">
        <f t="shared" si="11"/>
        <v/>
      </c>
      <c r="E56" s="13">
        <f>VLOOKUP($A56,貼付_課税累計額!$A:$E,5,0)</f>
        <v>0</v>
      </c>
      <c r="F56" s="9">
        <f>IFERROR(VLOOKUP($A56,貼付_前職源泉!A:N,10,0),0)</f>
        <v>0</v>
      </c>
      <c r="G56" s="15">
        <f t="shared" si="7"/>
        <v>0</v>
      </c>
      <c r="H56" s="14" t="e">
        <f t="shared" si="12"/>
        <v>#N/A</v>
      </c>
      <c r="I56" s="49" t="e">
        <f>ROUNDDOWN(IF(H56&lt;1900000,MAX(0,H56-650000),IF(H56&lt;6600000,VLOOKUP(H56,参照!$D:$E,2,TRUE),IF(H56&lt;8500000,H56-(H56*0.1+1100000),H56-1950000))),0)</f>
        <v>#N/A</v>
      </c>
      <c r="J56" s="14" t="e">
        <f t="shared" si="8"/>
        <v>#N/A</v>
      </c>
      <c r="K56" s="14" t="e">
        <f t="shared" si="9"/>
        <v>#N/A</v>
      </c>
      <c r="L56" s="14" t="e">
        <f>VLOOKUP(K56,参照!$A$1:$B$6,2,TRUE)</f>
        <v>#N/A</v>
      </c>
      <c r="M56" s="10" t="e">
        <f>VLOOKUP($A56,貼付_本人情報!$A:$CY,MATCH(M$1,貼付_本人情報!$1:$1,0),0)</f>
        <v>#N/A</v>
      </c>
      <c r="N56" s="9" t="e">
        <f>VLOOKUP($A56,貼付_本人情報!$A:$CY,MATCH(N$1,貼付_本人情報!$1:$1,0),0)</f>
        <v>#N/A</v>
      </c>
      <c r="O56" s="9" t="e">
        <f>VLOOKUP($A56,貼付_本人情報!$A:$CY,MATCH(O$1,貼付_本人情報!$1:$1,0),0)</f>
        <v>#N/A</v>
      </c>
      <c r="P56" s="9" t="e">
        <f>VLOOKUP($A56,貼付_本人情報!$A:$CY,MATCH(P$1,貼付_本人情報!$1:$1,0),0)</f>
        <v>#N/A</v>
      </c>
      <c r="Q56" s="9" t="e">
        <f>VLOOKUP($A56,貼付_本人情報!$A:$CY,MATCH(Q$1,貼付_本人情報!$1:$1,0),0)</f>
        <v>#N/A</v>
      </c>
      <c r="R56" s="9" t="e">
        <f>VLOOKUP($A56,貼付_本人情報!$A:$FL,MATCH(R$1,貼付_本人情報!$1:$1,0),0)</f>
        <v>#N/A</v>
      </c>
      <c r="S56" s="10" t="e">
        <f>VLOOKUP($A56,貼付_本人情報!$A:$CY,MATCH(S$1,貼付_本人情報!$1:$1,0),0)</f>
        <v>#N/A</v>
      </c>
      <c r="T56" s="10" t="e">
        <f>VLOOKUP($A56,貼付_本人情報!$A:$CY,MATCH(T$1,貼付_本人情報!$1:$1,0),0)</f>
        <v>#N/A</v>
      </c>
      <c r="U56" s="10" t="e">
        <f>VLOOKUP($A56,貼付_本人情報!$A:$CY,MATCH(U$1,貼付_本人情報!$1:$1,0),0)</f>
        <v>#N/A</v>
      </c>
      <c r="V56" s="10" t="e">
        <f>VLOOKUP($A56,貼付_本人情報!$A:$CY,MATCH(V$1,貼付_本人情報!$1:$1,0),0)</f>
        <v>#N/A</v>
      </c>
      <c r="W56" s="9" t="e">
        <f>VLOOKUP($A56,貼付_本人情報!$A:$CY,MATCH(W$1,貼付_本人情報!$1:$1,0),0)</f>
        <v>#N/A</v>
      </c>
      <c r="X56" s="19" t="e">
        <f>VLOOKUP($A56,貼付_本人情報!$A:$FL,MATCH(X$1,貼付_本人情報!$1:$1,0),0)</f>
        <v>#N/A</v>
      </c>
      <c r="Y56" s="37" t="str">
        <f t="shared" si="13"/>
        <v/>
      </c>
      <c r="Z56" s="21" t="e">
        <f>VLOOKUP($A56,貼付_本人情報!$A:$FL,MATCH(Z$1,貼付_本人情報!$1:$1,0),0)</f>
        <v>#N/A</v>
      </c>
      <c r="AA56" s="37" t="str">
        <f t="shared" si="14"/>
        <v/>
      </c>
      <c r="AB56" s="23" t="e">
        <f>VLOOKUP($A56,貼付_本人情報!$A:$FL,MATCH(AB$1,貼付_本人情報!$1:$1,0),0)</f>
        <v>#N/A</v>
      </c>
      <c r="AC56" s="38" t="str">
        <f t="shared" si="15"/>
        <v/>
      </c>
      <c r="AD56" s="23" t="e">
        <f>VLOOKUP($A56,貼付_本人情報!$A:$FL,MATCH(AD$1,貼付_本人情報!$1:$1,0),0)</f>
        <v>#N/A</v>
      </c>
      <c r="AE56" s="38" t="str">
        <f t="shared" si="16"/>
        <v/>
      </c>
      <c r="AF56" s="41" t="e">
        <f>VLOOKUP($A56,貼付_本人情報!$A:$FL,MATCH(AF$1,貼付_本人情報!$1:$1,0),0)&amp;""</f>
        <v>#N/A</v>
      </c>
      <c r="AG56" s="44" t="str">
        <f t="shared" si="17"/>
        <v/>
      </c>
    </row>
    <row r="57" spans="4:33">
      <c r="D57" s="17" t="str">
        <f t="shared" si="11"/>
        <v/>
      </c>
      <c r="E57" s="13">
        <f>VLOOKUP($A57,貼付_課税累計額!$A:$E,5,0)</f>
        <v>0</v>
      </c>
      <c r="F57" s="9">
        <f>IFERROR(VLOOKUP($A57,貼付_前職源泉!A:N,10,0),0)</f>
        <v>0</v>
      </c>
      <c r="G57" s="15">
        <f t="shared" si="7"/>
        <v>0</v>
      </c>
      <c r="H57" s="14" t="e">
        <f t="shared" si="12"/>
        <v>#N/A</v>
      </c>
      <c r="I57" s="49" t="e">
        <f>ROUNDDOWN(IF(H57&lt;1900000,MAX(0,H57-650000),IF(H57&lt;6600000,VLOOKUP(H57,参照!$D:$E,2,TRUE),IF(H57&lt;8500000,H57-(H57*0.1+1100000),H57-1950000))),0)</f>
        <v>#N/A</v>
      </c>
      <c r="J57" s="14" t="e">
        <f t="shared" si="8"/>
        <v>#N/A</v>
      </c>
      <c r="K57" s="14" t="e">
        <f t="shared" si="9"/>
        <v>#N/A</v>
      </c>
      <c r="L57" s="14" t="e">
        <f>VLOOKUP(K57,参照!$A$1:$B$6,2,TRUE)</f>
        <v>#N/A</v>
      </c>
      <c r="M57" s="10" t="e">
        <f>VLOOKUP($A57,貼付_本人情報!$A:$CY,MATCH(M$1,貼付_本人情報!$1:$1,0),0)</f>
        <v>#N/A</v>
      </c>
      <c r="N57" s="9" t="e">
        <f>VLOOKUP($A57,貼付_本人情報!$A:$CY,MATCH(N$1,貼付_本人情報!$1:$1,0),0)</f>
        <v>#N/A</v>
      </c>
      <c r="O57" s="9" t="e">
        <f>VLOOKUP($A57,貼付_本人情報!$A:$CY,MATCH(O$1,貼付_本人情報!$1:$1,0),0)</f>
        <v>#N/A</v>
      </c>
      <c r="P57" s="9" t="e">
        <f>VLOOKUP($A57,貼付_本人情報!$A:$CY,MATCH(P$1,貼付_本人情報!$1:$1,0),0)</f>
        <v>#N/A</v>
      </c>
      <c r="Q57" s="9" t="e">
        <f>VLOOKUP($A57,貼付_本人情報!$A:$CY,MATCH(Q$1,貼付_本人情報!$1:$1,0),0)</f>
        <v>#N/A</v>
      </c>
      <c r="R57" s="9" t="e">
        <f>VLOOKUP($A57,貼付_本人情報!$A:$FL,MATCH(R$1,貼付_本人情報!$1:$1,0),0)</f>
        <v>#N/A</v>
      </c>
      <c r="S57" s="10" t="e">
        <f>VLOOKUP($A57,貼付_本人情報!$A:$CY,MATCH(S$1,貼付_本人情報!$1:$1,0),0)</f>
        <v>#N/A</v>
      </c>
      <c r="T57" s="10" t="e">
        <f>VLOOKUP($A57,貼付_本人情報!$A:$CY,MATCH(T$1,貼付_本人情報!$1:$1,0),0)</f>
        <v>#N/A</v>
      </c>
      <c r="U57" s="10" t="e">
        <f>VLOOKUP($A57,貼付_本人情報!$A:$CY,MATCH(U$1,貼付_本人情報!$1:$1,0),0)</f>
        <v>#N/A</v>
      </c>
      <c r="V57" s="10" t="e">
        <f>VLOOKUP($A57,貼付_本人情報!$A:$CY,MATCH(V$1,貼付_本人情報!$1:$1,0),0)</f>
        <v>#N/A</v>
      </c>
      <c r="W57" s="9" t="e">
        <f>VLOOKUP($A57,貼付_本人情報!$A:$CY,MATCH(W$1,貼付_本人情報!$1:$1,0),0)</f>
        <v>#N/A</v>
      </c>
      <c r="X57" s="19" t="e">
        <f>VLOOKUP($A57,貼付_本人情報!$A:$FL,MATCH(X$1,貼付_本人情報!$1:$1,0),0)</f>
        <v>#N/A</v>
      </c>
      <c r="Y57" s="37" t="str">
        <f t="shared" si="13"/>
        <v/>
      </c>
      <c r="Z57" s="21" t="e">
        <f>VLOOKUP($A57,貼付_本人情報!$A:$FL,MATCH(Z$1,貼付_本人情報!$1:$1,0),0)</f>
        <v>#N/A</v>
      </c>
      <c r="AA57" s="37" t="str">
        <f t="shared" si="14"/>
        <v/>
      </c>
      <c r="AB57" s="23" t="e">
        <f>VLOOKUP($A57,貼付_本人情報!$A:$FL,MATCH(AB$1,貼付_本人情報!$1:$1,0),0)</f>
        <v>#N/A</v>
      </c>
      <c r="AC57" s="38" t="str">
        <f t="shared" si="15"/>
        <v/>
      </c>
      <c r="AD57" s="23" t="e">
        <f>VLOOKUP($A57,貼付_本人情報!$A:$FL,MATCH(AD$1,貼付_本人情報!$1:$1,0),0)</f>
        <v>#N/A</v>
      </c>
      <c r="AE57" s="38" t="str">
        <f t="shared" si="16"/>
        <v/>
      </c>
      <c r="AF57" s="41" t="e">
        <f>VLOOKUP($A57,貼付_本人情報!$A:$FL,MATCH(AF$1,貼付_本人情報!$1:$1,0),0)&amp;""</f>
        <v>#N/A</v>
      </c>
      <c r="AG57" s="44" t="str">
        <f t="shared" si="17"/>
        <v/>
      </c>
    </row>
    <row r="58" spans="4:33">
      <c r="D58" s="17" t="str">
        <f t="shared" si="11"/>
        <v/>
      </c>
      <c r="E58" s="13">
        <f>VLOOKUP($A58,貼付_課税累計額!$A:$E,5,0)</f>
        <v>0</v>
      </c>
      <c r="F58" s="9">
        <f>IFERROR(VLOOKUP($A58,貼付_前職源泉!A:N,10,0),0)</f>
        <v>0</v>
      </c>
      <c r="G58" s="15">
        <f t="shared" si="7"/>
        <v>0</v>
      </c>
      <c r="H58" s="14" t="e">
        <f t="shared" si="12"/>
        <v>#N/A</v>
      </c>
      <c r="I58" s="49" t="e">
        <f>ROUNDDOWN(IF(H58&lt;1900000,MAX(0,H58-650000),IF(H58&lt;6600000,VLOOKUP(H58,参照!$D:$E,2,TRUE),IF(H58&lt;8500000,H58-(H58*0.1+1100000),H58-1950000))),0)</f>
        <v>#N/A</v>
      </c>
      <c r="J58" s="14" t="e">
        <f t="shared" si="8"/>
        <v>#N/A</v>
      </c>
      <c r="K58" s="14" t="e">
        <f t="shared" si="9"/>
        <v>#N/A</v>
      </c>
      <c r="L58" s="14" t="e">
        <f>VLOOKUP(K58,参照!$A$1:$B$6,2,TRUE)</f>
        <v>#N/A</v>
      </c>
      <c r="M58" s="10" t="e">
        <f>VLOOKUP($A58,貼付_本人情報!$A:$CY,MATCH(M$1,貼付_本人情報!$1:$1,0),0)</f>
        <v>#N/A</v>
      </c>
      <c r="N58" s="9" t="e">
        <f>VLOOKUP($A58,貼付_本人情報!$A:$CY,MATCH(N$1,貼付_本人情報!$1:$1,0),0)</f>
        <v>#N/A</v>
      </c>
      <c r="O58" s="9" t="e">
        <f>VLOOKUP($A58,貼付_本人情報!$A:$CY,MATCH(O$1,貼付_本人情報!$1:$1,0),0)</f>
        <v>#N/A</v>
      </c>
      <c r="P58" s="9" t="e">
        <f>VLOOKUP($A58,貼付_本人情報!$A:$CY,MATCH(P$1,貼付_本人情報!$1:$1,0),0)</f>
        <v>#N/A</v>
      </c>
      <c r="Q58" s="9" t="e">
        <f>VLOOKUP($A58,貼付_本人情報!$A:$CY,MATCH(Q$1,貼付_本人情報!$1:$1,0),0)</f>
        <v>#N/A</v>
      </c>
      <c r="R58" s="9" t="e">
        <f>VLOOKUP($A58,貼付_本人情報!$A:$FL,MATCH(R$1,貼付_本人情報!$1:$1,0),0)</f>
        <v>#N/A</v>
      </c>
      <c r="S58" s="10" t="e">
        <f>VLOOKUP($A58,貼付_本人情報!$A:$CY,MATCH(S$1,貼付_本人情報!$1:$1,0),0)</f>
        <v>#N/A</v>
      </c>
      <c r="T58" s="10" t="e">
        <f>VLOOKUP($A58,貼付_本人情報!$A:$CY,MATCH(T$1,貼付_本人情報!$1:$1,0),0)</f>
        <v>#N/A</v>
      </c>
      <c r="U58" s="10" t="e">
        <f>VLOOKUP($A58,貼付_本人情報!$A:$CY,MATCH(U$1,貼付_本人情報!$1:$1,0),0)</f>
        <v>#N/A</v>
      </c>
      <c r="V58" s="10" t="e">
        <f>VLOOKUP($A58,貼付_本人情報!$A:$CY,MATCH(V$1,貼付_本人情報!$1:$1,0),0)</f>
        <v>#N/A</v>
      </c>
      <c r="W58" s="9" t="e">
        <f>VLOOKUP($A58,貼付_本人情報!$A:$CY,MATCH(W$1,貼付_本人情報!$1:$1,0),0)</f>
        <v>#N/A</v>
      </c>
      <c r="X58" s="19" t="e">
        <f>VLOOKUP($A58,貼付_本人情報!$A:$FL,MATCH(X$1,貼付_本人情報!$1:$1,0),0)</f>
        <v>#N/A</v>
      </c>
      <c r="Y58" s="37" t="str">
        <f t="shared" si="13"/>
        <v/>
      </c>
      <c r="Z58" s="21" t="e">
        <f>VLOOKUP($A58,貼付_本人情報!$A:$FL,MATCH(Z$1,貼付_本人情報!$1:$1,0),0)</f>
        <v>#N/A</v>
      </c>
      <c r="AA58" s="37" t="str">
        <f t="shared" si="14"/>
        <v/>
      </c>
      <c r="AB58" s="23" t="e">
        <f>VLOOKUP($A58,貼付_本人情報!$A:$FL,MATCH(AB$1,貼付_本人情報!$1:$1,0),0)</f>
        <v>#N/A</v>
      </c>
      <c r="AC58" s="38" t="str">
        <f t="shared" si="15"/>
        <v/>
      </c>
      <c r="AD58" s="23" t="e">
        <f>VLOOKUP($A58,貼付_本人情報!$A:$FL,MATCH(AD$1,貼付_本人情報!$1:$1,0),0)</f>
        <v>#N/A</v>
      </c>
      <c r="AE58" s="38" t="str">
        <f t="shared" si="16"/>
        <v/>
      </c>
      <c r="AF58" s="41" t="e">
        <f>VLOOKUP($A58,貼付_本人情報!$A:$FL,MATCH(AF$1,貼付_本人情報!$1:$1,0),0)&amp;""</f>
        <v>#N/A</v>
      </c>
      <c r="AG58" s="44" t="str">
        <f t="shared" si="17"/>
        <v/>
      </c>
    </row>
    <row r="59" spans="4:33">
      <c r="D59" s="17" t="str">
        <f t="shared" si="11"/>
        <v/>
      </c>
      <c r="E59" s="13">
        <f>VLOOKUP($A59,貼付_課税累計額!$A:$E,5,0)</f>
        <v>0</v>
      </c>
      <c r="F59" s="9">
        <f>IFERROR(VLOOKUP($A59,貼付_前職源泉!A:N,10,0),0)</f>
        <v>0</v>
      </c>
      <c r="G59" s="15">
        <f t="shared" si="7"/>
        <v>0</v>
      </c>
      <c r="H59" s="14" t="e">
        <f t="shared" si="12"/>
        <v>#N/A</v>
      </c>
      <c r="I59" s="49" t="e">
        <f>ROUNDDOWN(IF(H59&lt;1900000,MAX(0,H59-650000),IF(H59&lt;6600000,VLOOKUP(H59,参照!$D:$E,2,TRUE),IF(H59&lt;8500000,H59-(H59*0.1+1100000),H59-1950000))),0)</f>
        <v>#N/A</v>
      </c>
      <c r="J59" s="14" t="e">
        <f t="shared" si="8"/>
        <v>#N/A</v>
      </c>
      <c r="K59" s="14" t="e">
        <f t="shared" si="9"/>
        <v>#N/A</v>
      </c>
      <c r="L59" s="14" t="e">
        <f>VLOOKUP(K59,参照!$A$1:$B$6,2,TRUE)</f>
        <v>#N/A</v>
      </c>
      <c r="M59" s="10" t="e">
        <f>VLOOKUP($A59,貼付_本人情報!$A:$CY,MATCH(M$1,貼付_本人情報!$1:$1,0),0)</f>
        <v>#N/A</v>
      </c>
      <c r="N59" s="9" t="e">
        <f>VLOOKUP($A59,貼付_本人情報!$A:$CY,MATCH(N$1,貼付_本人情報!$1:$1,0),0)</f>
        <v>#N/A</v>
      </c>
      <c r="O59" s="9" t="e">
        <f>VLOOKUP($A59,貼付_本人情報!$A:$CY,MATCH(O$1,貼付_本人情報!$1:$1,0),0)</f>
        <v>#N/A</v>
      </c>
      <c r="P59" s="9" t="e">
        <f>VLOOKUP($A59,貼付_本人情報!$A:$CY,MATCH(P$1,貼付_本人情報!$1:$1,0),0)</f>
        <v>#N/A</v>
      </c>
      <c r="Q59" s="9" t="e">
        <f>VLOOKUP($A59,貼付_本人情報!$A:$CY,MATCH(Q$1,貼付_本人情報!$1:$1,0),0)</f>
        <v>#N/A</v>
      </c>
      <c r="R59" s="9" t="e">
        <f>VLOOKUP($A59,貼付_本人情報!$A:$FL,MATCH(R$1,貼付_本人情報!$1:$1,0),0)</f>
        <v>#N/A</v>
      </c>
      <c r="S59" s="10" t="e">
        <f>VLOOKUP($A59,貼付_本人情報!$A:$CY,MATCH(S$1,貼付_本人情報!$1:$1,0),0)</f>
        <v>#N/A</v>
      </c>
      <c r="T59" s="10" t="e">
        <f>VLOOKUP($A59,貼付_本人情報!$A:$CY,MATCH(T$1,貼付_本人情報!$1:$1,0),0)</f>
        <v>#N/A</v>
      </c>
      <c r="U59" s="10" t="e">
        <f>VLOOKUP($A59,貼付_本人情報!$A:$CY,MATCH(U$1,貼付_本人情報!$1:$1,0),0)</f>
        <v>#N/A</v>
      </c>
      <c r="V59" s="10" t="e">
        <f>VLOOKUP($A59,貼付_本人情報!$A:$CY,MATCH(V$1,貼付_本人情報!$1:$1,0),0)</f>
        <v>#N/A</v>
      </c>
      <c r="W59" s="9" t="e">
        <f>VLOOKUP($A59,貼付_本人情報!$A:$CY,MATCH(W$1,貼付_本人情報!$1:$1,0),0)</f>
        <v>#N/A</v>
      </c>
      <c r="X59" s="19" t="e">
        <f>VLOOKUP($A59,貼付_本人情報!$A:$FL,MATCH(X$1,貼付_本人情報!$1:$1,0),0)</f>
        <v>#N/A</v>
      </c>
      <c r="Y59" s="37" t="str">
        <f t="shared" si="13"/>
        <v/>
      </c>
      <c r="Z59" s="21" t="e">
        <f>VLOOKUP($A59,貼付_本人情報!$A:$FL,MATCH(Z$1,貼付_本人情報!$1:$1,0),0)</f>
        <v>#N/A</v>
      </c>
      <c r="AA59" s="37" t="str">
        <f t="shared" si="14"/>
        <v/>
      </c>
      <c r="AB59" s="23" t="e">
        <f>VLOOKUP($A59,貼付_本人情報!$A:$FL,MATCH(AB$1,貼付_本人情報!$1:$1,0),0)</f>
        <v>#N/A</v>
      </c>
      <c r="AC59" s="38" t="str">
        <f t="shared" si="15"/>
        <v/>
      </c>
      <c r="AD59" s="23" t="e">
        <f>VLOOKUP($A59,貼付_本人情報!$A:$FL,MATCH(AD$1,貼付_本人情報!$1:$1,0),0)</f>
        <v>#N/A</v>
      </c>
      <c r="AE59" s="38" t="str">
        <f t="shared" si="16"/>
        <v/>
      </c>
      <c r="AF59" s="41" t="e">
        <f>VLOOKUP($A59,貼付_本人情報!$A:$FL,MATCH(AF$1,貼付_本人情報!$1:$1,0),0)&amp;""</f>
        <v>#N/A</v>
      </c>
      <c r="AG59" s="44" t="str">
        <f t="shared" si="17"/>
        <v/>
      </c>
    </row>
    <row r="60" spans="4:33">
      <c r="D60" s="17" t="str">
        <f t="shared" si="11"/>
        <v/>
      </c>
      <c r="E60" s="13">
        <f>VLOOKUP($A60,貼付_課税累計額!$A:$E,5,0)</f>
        <v>0</v>
      </c>
      <c r="F60" s="9">
        <f>IFERROR(VLOOKUP($A60,貼付_前職源泉!A:N,10,0),0)</f>
        <v>0</v>
      </c>
      <c r="G60" s="15">
        <f t="shared" si="7"/>
        <v>0</v>
      </c>
      <c r="H60" s="14" t="e">
        <f t="shared" si="12"/>
        <v>#N/A</v>
      </c>
      <c r="I60" s="49" t="e">
        <f>ROUNDDOWN(IF(H60&lt;1900000,MAX(0,H60-650000),IF(H60&lt;6600000,VLOOKUP(H60,参照!$D:$E,2,TRUE),IF(H60&lt;8500000,H60-(H60*0.1+1100000),H60-1950000))),0)</f>
        <v>#N/A</v>
      </c>
      <c r="J60" s="14" t="e">
        <f t="shared" si="8"/>
        <v>#N/A</v>
      </c>
      <c r="K60" s="14" t="e">
        <f t="shared" si="9"/>
        <v>#N/A</v>
      </c>
      <c r="L60" s="14" t="e">
        <f>VLOOKUP(K60,参照!$A$1:$B$6,2,TRUE)</f>
        <v>#N/A</v>
      </c>
      <c r="M60" s="10" t="e">
        <f>VLOOKUP($A60,貼付_本人情報!$A:$CY,MATCH(M$1,貼付_本人情報!$1:$1,0),0)</f>
        <v>#N/A</v>
      </c>
      <c r="N60" s="9" t="e">
        <f>VLOOKUP($A60,貼付_本人情報!$A:$CY,MATCH(N$1,貼付_本人情報!$1:$1,0),0)</f>
        <v>#N/A</v>
      </c>
      <c r="O60" s="9" t="e">
        <f>VLOOKUP($A60,貼付_本人情報!$A:$CY,MATCH(O$1,貼付_本人情報!$1:$1,0),0)</f>
        <v>#N/A</v>
      </c>
      <c r="P60" s="9" t="e">
        <f>VLOOKUP($A60,貼付_本人情報!$A:$CY,MATCH(P$1,貼付_本人情報!$1:$1,0),0)</f>
        <v>#N/A</v>
      </c>
      <c r="Q60" s="9" t="e">
        <f>VLOOKUP($A60,貼付_本人情報!$A:$CY,MATCH(Q$1,貼付_本人情報!$1:$1,0),0)</f>
        <v>#N/A</v>
      </c>
      <c r="R60" s="9" t="e">
        <f>VLOOKUP($A60,貼付_本人情報!$A:$FL,MATCH(R$1,貼付_本人情報!$1:$1,0),0)</f>
        <v>#N/A</v>
      </c>
      <c r="S60" s="10" t="e">
        <f>VLOOKUP($A60,貼付_本人情報!$A:$CY,MATCH(S$1,貼付_本人情報!$1:$1,0),0)</f>
        <v>#N/A</v>
      </c>
      <c r="T60" s="10" t="e">
        <f>VLOOKUP($A60,貼付_本人情報!$A:$CY,MATCH(T$1,貼付_本人情報!$1:$1,0),0)</f>
        <v>#N/A</v>
      </c>
      <c r="U60" s="10" t="e">
        <f>VLOOKUP($A60,貼付_本人情報!$A:$CY,MATCH(U$1,貼付_本人情報!$1:$1,0),0)</f>
        <v>#N/A</v>
      </c>
      <c r="V60" s="10" t="e">
        <f>VLOOKUP($A60,貼付_本人情報!$A:$CY,MATCH(V$1,貼付_本人情報!$1:$1,0),0)</f>
        <v>#N/A</v>
      </c>
      <c r="W60" s="9" t="e">
        <f>VLOOKUP($A60,貼付_本人情報!$A:$CY,MATCH(W$1,貼付_本人情報!$1:$1,0),0)</f>
        <v>#N/A</v>
      </c>
      <c r="X60" s="19" t="e">
        <f>VLOOKUP($A60,貼付_本人情報!$A:$FL,MATCH(X$1,貼付_本人情報!$1:$1,0),0)</f>
        <v>#N/A</v>
      </c>
      <c r="Y60" s="37" t="str">
        <f t="shared" si="13"/>
        <v/>
      </c>
      <c r="Z60" s="21" t="e">
        <f>VLOOKUP($A60,貼付_本人情報!$A:$FL,MATCH(Z$1,貼付_本人情報!$1:$1,0),0)</f>
        <v>#N/A</v>
      </c>
      <c r="AA60" s="37" t="str">
        <f t="shared" si="14"/>
        <v/>
      </c>
      <c r="AB60" s="23" t="e">
        <f>VLOOKUP($A60,貼付_本人情報!$A:$FL,MATCH(AB$1,貼付_本人情報!$1:$1,0),0)</f>
        <v>#N/A</v>
      </c>
      <c r="AC60" s="38" t="str">
        <f t="shared" si="15"/>
        <v/>
      </c>
      <c r="AD60" s="23" t="e">
        <f>VLOOKUP($A60,貼付_本人情報!$A:$FL,MATCH(AD$1,貼付_本人情報!$1:$1,0),0)</f>
        <v>#N/A</v>
      </c>
      <c r="AE60" s="38" t="str">
        <f t="shared" si="16"/>
        <v/>
      </c>
      <c r="AF60" s="41" t="e">
        <f>VLOOKUP($A60,貼付_本人情報!$A:$FL,MATCH(AF$1,貼付_本人情報!$1:$1,0),0)&amp;""</f>
        <v>#N/A</v>
      </c>
      <c r="AG60" s="44" t="str">
        <f t="shared" si="17"/>
        <v/>
      </c>
    </row>
    <row r="61" spans="4:33">
      <c r="D61" s="17" t="str">
        <f t="shared" si="11"/>
        <v/>
      </c>
      <c r="E61" s="13">
        <f>VLOOKUP($A61,貼付_課税累計額!$A:$E,5,0)</f>
        <v>0</v>
      </c>
      <c r="F61" s="9">
        <f>IFERROR(VLOOKUP($A61,貼付_前職源泉!A:N,10,0),0)</f>
        <v>0</v>
      </c>
      <c r="G61" s="15">
        <f t="shared" si="7"/>
        <v>0</v>
      </c>
      <c r="H61" s="14" t="e">
        <f t="shared" si="12"/>
        <v>#N/A</v>
      </c>
      <c r="I61" s="49" t="e">
        <f>ROUNDDOWN(IF(H61&lt;1900000,MAX(0,H61-650000),IF(H61&lt;6600000,VLOOKUP(H61,参照!$D:$E,2,TRUE),IF(H61&lt;8500000,H61-(H61*0.1+1100000),H61-1950000))),0)</f>
        <v>#N/A</v>
      </c>
      <c r="J61" s="14" t="e">
        <f t="shared" si="8"/>
        <v>#N/A</v>
      </c>
      <c r="K61" s="14" t="e">
        <f t="shared" si="9"/>
        <v>#N/A</v>
      </c>
      <c r="L61" s="14" t="e">
        <f>VLOOKUP(K61,参照!$A$1:$B$6,2,TRUE)</f>
        <v>#N/A</v>
      </c>
      <c r="M61" s="10" t="e">
        <f>VLOOKUP($A61,貼付_本人情報!$A:$CY,MATCH(M$1,貼付_本人情報!$1:$1,0),0)</f>
        <v>#N/A</v>
      </c>
      <c r="N61" s="9" t="e">
        <f>VLOOKUP($A61,貼付_本人情報!$A:$CY,MATCH(N$1,貼付_本人情報!$1:$1,0),0)</f>
        <v>#N/A</v>
      </c>
      <c r="O61" s="9" t="e">
        <f>VLOOKUP($A61,貼付_本人情報!$A:$CY,MATCH(O$1,貼付_本人情報!$1:$1,0),0)</f>
        <v>#N/A</v>
      </c>
      <c r="P61" s="9" t="e">
        <f>VLOOKUP($A61,貼付_本人情報!$A:$CY,MATCH(P$1,貼付_本人情報!$1:$1,0),0)</f>
        <v>#N/A</v>
      </c>
      <c r="Q61" s="9" t="e">
        <f>VLOOKUP($A61,貼付_本人情報!$A:$CY,MATCH(Q$1,貼付_本人情報!$1:$1,0),0)</f>
        <v>#N/A</v>
      </c>
      <c r="R61" s="9" t="e">
        <f>VLOOKUP($A61,貼付_本人情報!$A:$FL,MATCH(R$1,貼付_本人情報!$1:$1,0),0)</f>
        <v>#N/A</v>
      </c>
      <c r="S61" s="10" t="e">
        <f>VLOOKUP($A61,貼付_本人情報!$A:$CY,MATCH(S$1,貼付_本人情報!$1:$1,0),0)</f>
        <v>#N/A</v>
      </c>
      <c r="T61" s="10" t="e">
        <f>VLOOKUP($A61,貼付_本人情報!$A:$CY,MATCH(T$1,貼付_本人情報!$1:$1,0),0)</f>
        <v>#N/A</v>
      </c>
      <c r="U61" s="10" t="e">
        <f>VLOOKUP($A61,貼付_本人情報!$A:$CY,MATCH(U$1,貼付_本人情報!$1:$1,0),0)</f>
        <v>#N/A</v>
      </c>
      <c r="V61" s="10" t="e">
        <f>VLOOKUP($A61,貼付_本人情報!$A:$CY,MATCH(V$1,貼付_本人情報!$1:$1,0),0)</f>
        <v>#N/A</v>
      </c>
      <c r="W61" s="9" t="e">
        <f>VLOOKUP($A61,貼付_本人情報!$A:$CY,MATCH(W$1,貼付_本人情報!$1:$1,0),0)</f>
        <v>#N/A</v>
      </c>
      <c r="X61" s="19" t="e">
        <f>VLOOKUP($A61,貼付_本人情報!$A:$FL,MATCH(X$1,貼付_本人情報!$1:$1,0),0)</f>
        <v>#N/A</v>
      </c>
      <c r="Y61" s="37" t="str">
        <f t="shared" si="13"/>
        <v/>
      </c>
      <c r="Z61" s="21" t="e">
        <f>VLOOKUP($A61,貼付_本人情報!$A:$FL,MATCH(Z$1,貼付_本人情報!$1:$1,0),0)</f>
        <v>#N/A</v>
      </c>
      <c r="AA61" s="37" t="str">
        <f t="shared" si="14"/>
        <v/>
      </c>
      <c r="AB61" s="23" t="e">
        <f>VLOOKUP($A61,貼付_本人情報!$A:$FL,MATCH(AB$1,貼付_本人情報!$1:$1,0),0)</f>
        <v>#N/A</v>
      </c>
      <c r="AC61" s="38" t="str">
        <f t="shared" si="15"/>
        <v/>
      </c>
      <c r="AD61" s="23" t="e">
        <f>VLOOKUP($A61,貼付_本人情報!$A:$FL,MATCH(AD$1,貼付_本人情報!$1:$1,0),0)</f>
        <v>#N/A</v>
      </c>
      <c r="AE61" s="38" t="str">
        <f t="shared" si="16"/>
        <v/>
      </c>
      <c r="AF61" s="41" t="e">
        <f>VLOOKUP($A61,貼付_本人情報!$A:$FL,MATCH(AF$1,貼付_本人情報!$1:$1,0),0)&amp;""</f>
        <v>#N/A</v>
      </c>
      <c r="AG61" s="44" t="str">
        <f t="shared" si="17"/>
        <v/>
      </c>
    </row>
    <row r="62" spans="4:33">
      <c r="D62" s="17" t="str">
        <f t="shared" si="11"/>
        <v/>
      </c>
      <c r="E62" s="13">
        <f>VLOOKUP($A62,貼付_課税累計額!$A:$E,5,0)</f>
        <v>0</v>
      </c>
      <c r="F62" s="9">
        <f>IFERROR(VLOOKUP($A62,貼付_前職源泉!A:N,10,0),0)</f>
        <v>0</v>
      </c>
      <c r="G62" s="15">
        <f t="shared" si="7"/>
        <v>0</v>
      </c>
      <c r="H62" s="14" t="e">
        <f t="shared" si="12"/>
        <v>#N/A</v>
      </c>
      <c r="I62" s="49" t="e">
        <f>ROUNDDOWN(IF(H62&lt;1900000,MAX(0,H62-650000),IF(H62&lt;6600000,VLOOKUP(H62,参照!$D:$E,2,TRUE),IF(H62&lt;8500000,H62-(H62*0.1+1100000),H62-1950000))),0)</f>
        <v>#N/A</v>
      </c>
      <c r="J62" s="14" t="e">
        <f t="shared" si="8"/>
        <v>#N/A</v>
      </c>
      <c r="K62" s="14" t="e">
        <f t="shared" si="9"/>
        <v>#N/A</v>
      </c>
      <c r="L62" s="14" t="e">
        <f>VLOOKUP(K62,参照!$A$1:$B$6,2,TRUE)</f>
        <v>#N/A</v>
      </c>
      <c r="M62" s="10" t="e">
        <f>VLOOKUP($A62,貼付_本人情報!$A:$CY,MATCH(M$1,貼付_本人情報!$1:$1,0),0)</f>
        <v>#N/A</v>
      </c>
      <c r="N62" s="9" t="e">
        <f>VLOOKUP($A62,貼付_本人情報!$A:$CY,MATCH(N$1,貼付_本人情報!$1:$1,0),0)</f>
        <v>#N/A</v>
      </c>
      <c r="O62" s="9" t="e">
        <f>VLOOKUP($A62,貼付_本人情報!$A:$CY,MATCH(O$1,貼付_本人情報!$1:$1,0),0)</f>
        <v>#N/A</v>
      </c>
      <c r="P62" s="9" t="e">
        <f>VLOOKUP($A62,貼付_本人情報!$A:$CY,MATCH(P$1,貼付_本人情報!$1:$1,0),0)</f>
        <v>#N/A</v>
      </c>
      <c r="Q62" s="9" t="e">
        <f>VLOOKUP($A62,貼付_本人情報!$A:$CY,MATCH(Q$1,貼付_本人情報!$1:$1,0),0)</f>
        <v>#N/A</v>
      </c>
      <c r="R62" s="9" t="e">
        <f>VLOOKUP($A62,貼付_本人情報!$A:$FL,MATCH(R$1,貼付_本人情報!$1:$1,0),0)</f>
        <v>#N/A</v>
      </c>
      <c r="S62" s="10" t="e">
        <f>VLOOKUP($A62,貼付_本人情報!$A:$CY,MATCH(S$1,貼付_本人情報!$1:$1,0),0)</f>
        <v>#N/A</v>
      </c>
      <c r="T62" s="10" t="e">
        <f>VLOOKUP($A62,貼付_本人情報!$A:$CY,MATCH(T$1,貼付_本人情報!$1:$1,0),0)</f>
        <v>#N/A</v>
      </c>
      <c r="U62" s="10" t="e">
        <f>VLOOKUP($A62,貼付_本人情報!$A:$CY,MATCH(U$1,貼付_本人情報!$1:$1,0),0)</f>
        <v>#N/A</v>
      </c>
      <c r="V62" s="10" t="e">
        <f>VLOOKUP($A62,貼付_本人情報!$A:$CY,MATCH(V$1,貼付_本人情報!$1:$1,0),0)</f>
        <v>#N/A</v>
      </c>
      <c r="W62" s="9" t="e">
        <f>VLOOKUP($A62,貼付_本人情報!$A:$CY,MATCH(W$1,貼付_本人情報!$1:$1,0),0)</f>
        <v>#N/A</v>
      </c>
      <c r="X62" s="19" t="e">
        <f>VLOOKUP($A62,貼付_本人情報!$A:$FL,MATCH(X$1,貼付_本人情報!$1:$1,0),0)</f>
        <v>#N/A</v>
      </c>
      <c r="Y62" s="37" t="str">
        <f t="shared" si="13"/>
        <v/>
      </c>
      <c r="Z62" s="21" t="e">
        <f>VLOOKUP($A62,貼付_本人情報!$A:$FL,MATCH(Z$1,貼付_本人情報!$1:$1,0),0)</f>
        <v>#N/A</v>
      </c>
      <c r="AA62" s="37" t="str">
        <f t="shared" si="14"/>
        <v/>
      </c>
      <c r="AB62" s="23" t="e">
        <f>VLOOKUP($A62,貼付_本人情報!$A:$FL,MATCH(AB$1,貼付_本人情報!$1:$1,0),0)</f>
        <v>#N/A</v>
      </c>
      <c r="AC62" s="38" t="str">
        <f t="shared" si="15"/>
        <v/>
      </c>
      <c r="AD62" s="23" t="e">
        <f>VLOOKUP($A62,貼付_本人情報!$A:$FL,MATCH(AD$1,貼付_本人情報!$1:$1,0),0)</f>
        <v>#N/A</v>
      </c>
      <c r="AE62" s="38" t="str">
        <f t="shared" si="16"/>
        <v/>
      </c>
      <c r="AF62" s="41" t="e">
        <f>VLOOKUP($A62,貼付_本人情報!$A:$FL,MATCH(AF$1,貼付_本人情報!$1:$1,0),0)&amp;""</f>
        <v>#N/A</v>
      </c>
      <c r="AG62" s="44" t="str">
        <f t="shared" si="17"/>
        <v/>
      </c>
    </row>
    <row r="63" spans="4:33">
      <c r="D63" s="17" t="str">
        <f t="shared" si="11"/>
        <v/>
      </c>
      <c r="E63" s="13">
        <f>VLOOKUP($A63,貼付_課税累計額!$A:$E,5,0)</f>
        <v>0</v>
      </c>
      <c r="F63" s="9">
        <f>IFERROR(VLOOKUP($A63,貼付_前職源泉!A:N,10,0),0)</f>
        <v>0</v>
      </c>
      <c r="G63" s="15">
        <f t="shared" si="7"/>
        <v>0</v>
      </c>
      <c r="H63" s="14" t="e">
        <f t="shared" si="12"/>
        <v>#N/A</v>
      </c>
      <c r="I63" s="49" t="e">
        <f>ROUNDDOWN(IF(H63&lt;1900000,MAX(0,H63-650000),IF(H63&lt;6600000,VLOOKUP(H63,参照!$D:$E,2,TRUE),IF(H63&lt;8500000,H63-(H63*0.1+1100000),H63-1950000))),0)</f>
        <v>#N/A</v>
      </c>
      <c r="J63" s="14" t="e">
        <f t="shared" si="8"/>
        <v>#N/A</v>
      </c>
      <c r="K63" s="14" t="e">
        <f t="shared" si="9"/>
        <v>#N/A</v>
      </c>
      <c r="L63" s="14" t="e">
        <f>VLOOKUP(K63,参照!$A$1:$B$6,2,TRUE)</f>
        <v>#N/A</v>
      </c>
      <c r="M63" s="10" t="e">
        <f>VLOOKUP($A63,貼付_本人情報!$A:$CY,MATCH(M$1,貼付_本人情報!$1:$1,0),0)</f>
        <v>#N/A</v>
      </c>
      <c r="N63" s="9" t="e">
        <f>VLOOKUP($A63,貼付_本人情報!$A:$CY,MATCH(N$1,貼付_本人情報!$1:$1,0),0)</f>
        <v>#N/A</v>
      </c>
      <c r="O63" s="9" t="e">
        <f>VLOOKUP($A63,貼付_本人情報!$A:$CY,MATCH(O$1,貼付_本人情報!$1:$1,0),0)</f>
        <v>#N/A</v>
      </c>
      <c r="P63" s="9" t="e">
        <f>VLOOKUP($A63,貼付_本人情報!$A:$CY,MATCH(P$1,貼付_本人情報!$1:$1,0),0)</f>
        <v>#N/A</v>
      </c>
      <c r="Q63" s="9" t="e">
        <f>VLOOKUP($A63,貼付_本人情報!$A:$CY,MATCH(Q$1,貼付_本人情報!$1:$1,0),0)</f>
        <v>#N/A</v>
      </c>
      <c r="R63" s="9" t="e">
        <f>VLOOKUP($A63,貼付_本人情報!$A:$FL,MATCH(R$1,貼付_本人情報!$1:$1,0),0)</f>
        <v>#N/A</v>
      </c>
      <c r="S63" s="10" t="e">
        <f>VLOOKUP($A63,貼付_本人情報!$A:$CY,MATCH(S$1,貼付_本人情報!$1:$1,0),0)</f>
        <v>#N/A</v>
      </c>
      <c r="T63" s="10" t="e">
        <f>VLOOKUP($A63,貼付_本人情報!$A:$CY,MATCH(T$1,貼付_本人情報!$1:$1,0),0)</f>
        <v>#N/A</v>
      </c>
      <c r="U63" s="10" t="e">
        <f>VLOOKUP($A63,貼付_本人情報!$A:$CY,MATCH(U$1,貼付_本人情報!$1:$1,0),0)</f>
        <v>#N/A</v>
      </c>
      <c r="V63" s="10" t="e">
        <f>VLOOKUP($A63,貼付_本人情報!$A:$CY,MATCH(V$1,貼付_本人情報!$1:$1,0),0)</f>
        <v>#N/A</v>
      </c>
      <c r="W63" s="9" t="e">
        <f>VLOOKUP($A63,貼付_本人情報!$A:$CY,MATCH(W$1,貼付_本人情報!$1:$1,0),0)</f>
        <v>#N/A</v>
      </c>
      <c r="X63" s="19" t="e">
        <f>VLOOKUP($A63,貼付_本人情報!$A:$FL,MATCH(X$1,貼付_本人情報!$1:$1,0),0)</f>
        <v>#N/A</v>
      </c>
      <c r="Y63" s="37" t="str">
        <f t="shared" si="13"/>
        <v/>
      </c>
      <c r="Z63" s="21" t="e">
        <f>VLOOKUP($A63,貼付_本人情報!$A:$FL,MATCH(Z$1,貼付_本人情報!$1:$1,0),0)</f>
        <v>#N/A</v>
      </c>
      <c r="AA63" s="37" t="str">
        <f t="shared" si="14"/>
        <v/>
      </c>
      <c r="AB63" s="23" t="e">
        <f>VLOOKUP($A63,貼付_本人情報!$A:$FL,MATCH(AB$1,貼付_本人情報!$1:$1,0),0)</f>
        <v>#N/A</v>
      </c>
      <c r="AC63" s="38" t="str">
        <f t="shared" si="15"/>
        <v/>
      </c>
      <c r="AD63" s="23" t="e">
        <f>VLOOKUP($A63,貼付_本人情報!$A:$FL,MATCH(AD$1,貼付_本人情報!$1:$1,0),0)</f>
        <v>#N/A</v>
      </c>
      <c r="AE63" s="38" t="str">
        <f t="shared" si="16"/>
        <v/>
      </c>
      <c r="AF63" s="41" t="e">
        <f>VLOOKUP($A63,貼付_本人情報!$A:$FL,MATCH(AF$1,貼付_本人情報!$1:$1,0),0)&amp;""</f>
        <v>#N/A</v>
      </c>
      <c r="AG63" s="44" t="str">
        <f t="shared" si="17"/>
        <v/>
      </c>
    </row>
    <row r="64" spans="4:33">
      <c r="D64" s="17" t="str">
        <f t="shared" si="11"/>
        <v/>
      </c>
      <c r="E64" s="13">
        <f>VLOOKUP($A64,貼付_課税累計額!$A:$E,5,0)</f>
        <v>0</v>
      </c>
      <c r="F64" s="9">
        <f>IFERROR(VLOOKUP($A64,貼付_前職源泉!A:N,10,0),0)</f>
        <v>0</v>
      </c>
      <c r="G64" s="15">
        <f t="shared" si="7"/>
        <v>0</v>
      </c>
      <c r="H64" s="14" t="e">
        <f t="shared" si="12"/>
        <v>#N/A</v>
      </c>
      <c r="I64" s="49" t="e">
        <f>ROUNDDOWN(IF(H64&lt;1900000,MAX(0,H64-650000),IF(H64&lt;6600000,VLOOKUP(H64,参照!$D:$E,2,TRUE),IF(H64&lt;8500000,H64-(H64*0.1+1100000),H64-1950000))),0)</f>
        <v>#N/A</v>
      </c>
      <c r="J64" s="14" t="e">
        <f t="shared" si="8"/>
        <v>#N/A</v>
      </c>
      <c r="K64" s="14" t="e">
        <f t="shared" si="9"/>
        <v>#N/A</v>
      </c>
      <c r="L64" s="14" t="e">
        <f>VLOOKUP(K64,参照!$A$1:$B$6,2,TRUE)</f>
        <v>#N/A</v>
      </c>
      <c r="M64" s="10" t="e">
        <f>VLOOKUP($A64,貼付_本人情報!$A:$CY,MATCH(M$1,貼付_本人情報!$1:$1,0),0)</f>
        <v>#N/A</v>
      </c>
      <c r="N64" s="9" t="e">
        <f>VLOOKUP($A64,貼付_本人情報!$A:$CY,MATCH(N$1,貼付_本人情報!$1:$1,0),0)</f>
        <v>#N/A</v>
      </c>
      <c r="O64" s="9" t="e">
        <f>VLOOKUP($A64,貼付_本人情報!$A:$CY,MATCH(O$1,貼付_本人情報!$1:$1,0),0)</f>
        <v>#N/A</v>
      </c>
      <c r="P64" s="9" t="e">
        <f>VLOOKUP($A64,貼付_本人情報!$A:$CY,MATCH(P$1,貼付_本人情報!$1:$1,0),0)</f>
        <v>#N/A</v>
      </c>
      <c r="Q64" s="9" t="e">
        <f>VLOOKUP($A64,貼付_本人情報!$A:$CY,MATCH(Q$1,貼付_本人情報!$1:$1,0),0)</f>
        <v>#N/A</v>
      </c>
      <c r="R64" s="9" t="e">
        <f>VLOOKUP($A64,貼付_本人情報!$A:$FL,MATCH(R$1,貼付_本人情報!$1:$1,0),0)</f>
        <v>#N/A</v>
      </c>
      <c r="S64" s="10" t="e">
        <f>VLOOKUP($A64,貼付_本人情報!$A:$CY,MATCH(S$1,貼付_本人情報!$1:$1,0),0)</f>
        <v>#N/A</v>
      </c>
      <c r="T64" s="10" t="e">
        <f>VLOOKUP($A64,貼付_本人情報!$A:$CY,MATCH(T$1,貼付_本人情報!$1:$1,0),0)</f>
        <v>#N/A</v>
      </c>
      <c r="U64" s="10" t="e">
        <f>VLOOKUP($A64,貼付_本人情報!$A:$CY,MATCH(U$1,貼付_本人情報!$1:$1,0),0)</f>
        <v>#N/A</v>
      </c>
      <c r="V64" s="10" t="e">
        <f>VLOOKUP($A64,貼付_本人情報!$A:$CY,MATCH(V$1,貼付_本人情報!$1:$1,0),0)</f>
        <v>#N/A</v>
      </c>
      <c r="W64" s="9" t="e">
        <f>VLOOKUP($A64,貼付_本人情報!$A:$CY,MATCH(W$1,貼付_本人情報!$1:$1,0),0)</f>
        <v>#N/A</v>
      </c>
      <c r="X64" s="19" t="e">
        <f>VLOOKUP($A64,貼付_本人情報!$A:$FL,MATCH(X$1,貼付_本人情報!$1:$1,0),0)</f>
        <v>#N/A</v>
      </c>
      <c r="Y64" s="37" t="str">
        <f t="shared" si="13"/>
        <v/>
      </c>
      <c r="Z64" s="21" t="e">
        <f>VLOOKUP($A64,貼付_本人情報!$A:$FL,MATCH(Z$1,貼付_本人情報!$1:$1,0),0)</f>
        <v>#N/A</v>
      </c>
      <c r="AA64" s="37" t="str">
        <f t="shared" si="14"/>
        <v/>
      </c>
      <c r="AB64" s="23" t="e">
        <f>VLOOKUP($A64,貼付_本人情報!$A:$FL,MATCH(AB$1,貼付_本人情報!$1:$1,0),0)</f>
        <v>#N/A</v>
      </c>
      <c r="AC64" s="38" t="str">
        <f t="shared" si="15"/>
        <v/>
      </c>
      <c r="AD64" s="23" t="e">
        <f>VLOOKUP($A64,貼付_本人情報!$A:$FL,MATCH(AD$1,貼付_本人情報!$1:$1,0),0)</f>
        <v>#N/A</v>
      </c>
      <c r="AE64" s="38" t="str">
        <f t="shared" si="16"/>
        <v/>
      </c>
      <c r="AF64" s="41" t="e">
        <f>VLOOKUP($A64,貼付_本人情報!$A:$FL,MATCH(AF$1,貼付_本人情報!$1:$1,0),0)&amp;""</f>
        <v>#N/A</v>
      </c>
      <c r="AG64" s="44" t="str">
        <f t="shared" si="17"/>
        <v/>
      </c>
    </row>
    <row r="65" spans="4:33">
      <c r="D65" s="17" t="str">
        <f t="shared" si="11"/>
        <v/>
      </c>
      <c r="E65" s="13">
        <f>VLOOKUP($A65,貼付_課税累計額!$A:$E,5,0)</f>
        <v>0</v>
      </c>
      <c r="F65" s="9">
        <f>IFERROR(VLOOKUP($A65,貼付_前職源泉!A:N,10,0),0)</f>
        <v>0</v>
      </c>
      <c r="G65" s="15">
        <f t="shared" si="7"/>
        <v>0</v>
      </c>
      <c r="H65" s="14" t="e">
        <f t="shared" si="12"/>
        <v>#N/A</v>
      </c>
      <c r="I65" s="49" t="e">
        <f>ROUNDDOWN(IF(H65&lt;1900000,MAX(0,H65-650000),IF(H65&lt;6600000,VLOOKUP(H65,参照!$D:$E,2,TRUE),IF(H65&lt;8500000,H65-(H65*0.1+1100000),H65-1950000))),0)</f>
        <v>#N/A</v>
      </c>
      <c r="J65" s="14" t="e">
        <f t="shared" si="8"/>
        <v>#N/A</v>
      </c>
      <c r="K65" s="14" t="e">
        <f t="shared" si="9"/>
        <v>#N/A</v>
      </c>
      <c r="L65" s="14" t="e">
        <f>VLOOKUP(K65,参照!$A$1:$B$6,2,TRUE)</f>
        <v>#N/A</v>
      </c>
      <c r="M65" s="10" t="e">
        <f>VLOOKUP($A65,貼付_本人情報!$A:$CY,MATCH(M$1,貼付_本人情報!$1:$1,0),0)</f>
        <v>#N/A</v>
      </c>
      <c r="N65" s="9" t="e">
        <f>VLOOKUP($A65,貼付_本人情報!$A:$CY,MATCH(N$1,貼付_本人情報!$1:$1,0),0)</f>
        <v>#N/A</v>
      </c>
      <c r="O65" s="9" t="e">
        <f>VLOOKUP($A65,貼付_本人情報!$A:$CY,MATCH(O$1,貼付_本人情報!$1:$1,0),0)</f>
        <v>#N/A</v>
      </c>
      <c r="P65" s="9" t="e">
        <f>VLOOKUP($A65,貼付_本人情報!$A:$CY,MATCH(P$1,貼付_本人情報!$1:$1,0),0)</f>
        <v>#N/A</v>
      </c>
      <c r="Q65" s="9" t="e">
        <f>VLOOKUP($A65,貼付_本人情報!$A:$CY,MATCH(Q$1,貼付_本人情報!$1:$1,0),0)</f>
        <v>#N/A</v>
      </c>
      <c r="R65" s="9" t="e">
        <f>VLOOKUP($A65,貼付_本人情報!$A:$FL,MATCH(R$1,貼付_本人情報!$1:$1,0),0)</f>
        <v>#N/A</v>
      </c>
      <c r="S65" s="10" t="e">
        <f>VLOOKUP($A65,貼付_本人情報!$A:$CY,MATCH(S$1,貼付_本人情報!$1:$1,0),0)</f>
        <v>#N/A</v>
      </c>
      <c r="T65" s="10" t="e">
        <f>VLOOKUP($A65,貼付_本人情報!$A:$CY,MATCH(T$1,貼付_本人情報!$1:$1,0),0)</f>
        <v>#N/A</v>
      </c>
      <c r="U65" s="10" t="e">
        <f>VLOOKUP($A65,貼付_本人情報!$A:$CY,MATCH(U$1,貼付_本人情報!$1:$1,0),0)</f>
        <v>#N/A</v>
      </c>
      <c r="V65" s="10" t="e">
        <f>VLOOKUP($A65,貼付_本人情報!$A:$CY,MATCH(V$1,貼付_本人情報!$1:$1,0),0)</f>
        <v>#N/A</v>
      </c>
      <c r="W65" s="9" t="e">
        <f>VLOOKUP($A65,貼付_本人情報!$A:$CY,MATCH(W$1,貼付_本人情報!$1:$1,0),0)</f>
        <v>#N/A</v>
      </c>
      <c r="X65" s="19" t="e">
        <f>VLOOKUP($A65,貼付_本人情報!$A:$FL,MATCH(X$1,貼付_本人情報!$1:$1,0),0)</f>
        <v>#N/A</v>
      </c>
      <c r="Y65" s="37" t="str">
        <f t="shared" si="13"/>
        <v/>
      </c>
      <c r="Z65" s="21" t="e">
        <f>VLOOKUP($A65,貼付_本人情報!$A:$FL,MATCH(Z$1,貼付_本人情報!$1:$1,0),0)</f>
        <v>#N/A</v>
      </c>
      <c r="AA65" s="37" t="str">
        <f t="shared" si="14"/>
        <v/>
      </c>
      <c r="AB65" s="23" t="e">
        <f>VLOOKUP($A65,貼付_本人情報!$A:$FL,MATCH(AB$1,貼付_本人情報!$1:$1,0),0)</f>
        <v>#N/A</v>
      </c>
      <c r="AC65" s="38" t="str">
        <f t="shared" si="15"/>
        <v/>
      </c>
      <c r="AD65" s="23" t="e">
        <f>VLOOKUP($A65,貼付_本人情報!$A:$FL,MATCH(AD$1,貼付_本人情報!$1:$1,0),0)</f>
        <v>#N/A</v>
      </c>
      <c r="AE65" s="38" t="str">
        <f t="shared" si="16"/>
        <v/>
      </c>
      <c r="AF65" s="41" t="e">
        <f>VLOOKUP($A65,貼付_本人情報!$A:$FL,MATCH(AF$1,貼付_本人情報!$1:$1,0),0)&amp;""</f>
        <v>#N/A</v>
      </c>
      <c r="AG65" s="44" t="str">
        <f t="shared" si="17"/>
        <v/>
      </c>
    </row>
    <row r="66" spans="4:33">
      <c r="D66" s="17" t="str">
        <f t="shared" ref="D66:D97" si="18">IFERROR(IF($L66=$U66,"","×"),"")</f>
        <v/>
      </c>
      <c r="E66" s="13">
        <f>VLOOKUP($A66,貼付_課税累計額!$A:$E,5,0)</f>
        <v>0</v>
      </c>
      <c r="F66" s="9">
        <f>IFERROR(VLOOKUP($A66,貼付_前職源泉!A:N,10,0),0)</f>
        <v>0</v>
      </c>
      <c r="G66" s="15">
        <f t="shared" si="7"/>
        <v>0</v>
      </c>
      <c r="H66" s="14" t="e">
        <f t="shared" ref="H66:H97" si="19">G66+N66</f>
        <v>#N/A</v>
      </c>
      <c r="I66" s="49" t="e">
        <f>ROUNDDOWN(IF(H66&lt;1900000,MAX(0,H66-650000),IF(H66&lt;6600000,VLOOKUP(H66,参照!$D:$E,2,TRUE),IF(H66&lt;8500000,H66-(H66*0.1+1100000),H66-1950000))),0)</f>
        <v>#N/A</v>
      </c>
      <c r="J66" s="14" t="e">
        <f t="shared" si="8"/>
        <v>#N/A</v>
      </c>
      <c r="K66" s="14" t="e">
        <f t="shared" si="9"/>
        <v>#N/A</v>
      </c>
      <c r="L66" s="14" t="e">
        <f>VLOOKUP(K66,参照!$A$1:$B$6,2,TRUE)</f>
        <v>#N/A</v>
      </c>
      <c r="M66" s="10" t="e">
        <f>VLOOKUP($A66,貼付_本人情報!$A:$CY,MATCH(M$1,貼付_本人情報!$1:$1,0),0)</f>
        <v>#N/A</v>
      </c>
      <c r="N66" s="9" t="e">
        <f>VLOOKUP($A66,貼付_本人情報!$A:$CY,MATCH(N$1,貼付_本人情報!$1:$1,0),0)</f>
        <v>#N/A</v>
      </c>
      <c r="O66" s="9" t="e">
        <f>VLOOKUP($A66,貼付_本人情報!$A:$CY,MATCH(O$1,貼付_本人情報!$1:$1,0),0)</f>
        <v>#N/A</v>
      </c>
      <c r="P66" s="9" t="e">
        <f>VLOOKUP($A66,貼付_本人情報!$A:$CY,MATCH(P$1,貼付_本人情報!$1:$1,0),0)</f>
        <v>#N/A</v>
      </c>
      <c r="Q66" s="9" t="e">
        <f>VLOOKUP($A66,貼付_本人情報!$A:$CY,MATCH(Q$1,貼付_本人情報!$1:$1,0),0)</f>
        <v>#N/A</v>
      </c>
      <c r="R66" s="9" t="e">
        <f>VLOOKUP($A66,貼付_本人情報!$A:$FL,MATCH(R$1,貼付_本人情報!$1:$1,0),0)</f>
        <v>#N/A</v>
      </c>
      <c r="S66" s="10" t="e">
        <f>VLOOKUP($A66,貼付_本人情報!$A:$CY,MATCH(S$1,貼付_本人情報!$1:$1,0),0)</f>
        <v>#N/A</v>
      </c>
      <c r="T66" s="10" t="e">
        <f>VLOOKUP($A66,貼付_本人情報!$A:$CY,MATCH(T$1,貼付_本人情報!$1:$1,0),0)</f>
        <v>#N/A</v>
      </c>
      <c r="U66" s="10" t="e">
        <f>VLOOKUP($A66,貼付_本人情報!$A:$CY,MATCH(U$1,貼付_本人情報!$1:$1,0),0)</f>
        <v>#N/A</v>
      </c>
      <c r="V66" s="10" t="e">
        <f>VLOOKUP($A66,貼付_本人情報!$A:$CY,MATCH(V$1,貼付_本人情報!$1:$1,0),0)</f>
        <v>#N/A</v>
      </c>
      <c r="W66" s="9" t="e">
        <f>VLOOKUP($A66,貼付_本人情報!$A:$CY,MATCH(W$1,貼付_本人情報!$1:$1,0),0)</f>
        <v>#N/A</v>
      </c>
      <c r="X66" s="19" t="e">
        <f>VLOOKUP($A66,貼付_本人情報!$A:$FL,MATCH(X$1,貼付_本人情報!$1:$1,0),0)</f>
        <v>#N/A</v>
      </c>
      <c r="Y66" s="37" t="str">
        <f t="shared" ref="Y66:Y97" si="20">IFERROR(IF(AND($X66="該当する",OR($K66&gt;850000,($K66-$I66)&gt;100000)),"×",""),"")</f>
        <v/>
      </c>
      <c r="Z66" s="21" t="e">
        <f>VLOOKUP($A66,貼付_本人情報!$A:$FL,MATCH(Z$1,貼付_本人情報!$1:$1,0),0)</f>
        <v>#N/A</v>
      </c>
      <c r="AA66" s="37" t="str">
        <f t="shared" ref="AA66:AA97" si="21">IFERROR(IF(AND(OR($Z66="ひとり親",$Z66="寡婦"),$K66&gt;5000000),"×",""),"")</f>
        <v/>
      </c>
      <c r="AB66" s="23" t="e">
        <f>VLOOKUP($A66,貼付_本人情報!$A:$FL,MATCH(AB$1,貼付_本人情報!$1:$1,0),0)</f>
        <v>#N/A</v>
      </c>
      <c r="AC66" s="38" t="str">
        <f t="shared" ref="AC66:AC97" si="22">IFERROR(IF($AB66&lt;&gt;0,IF(AND($S66&lt;9000000,$K66&lt;9000000),"○",IF(AND($S66&lt;9500000,$K66&lt;9500000),"○",IF(AND($S66&lt;10000000,$K66&lt;10000000),"○","×"))),""),"")</f>
        <v/>
      </c>
      <c r="AD66" s="23" t="e">
        <f>VLOOKUP($A66,貼付_本人情報!$A:$FL,MATCH(AD$1,貼付_本人情報!$1:$1,0),0)</f>
        <v>#N/A</v>
      </c>
      <c r="AE66" s="38" t="str">
        <f t="shared" ref="AE66:AE97" si="23">IFERROR(IF($AD66&lt;&gt;0,IF(AND($S66&lt;10000000,$K66&lt;10000000),"○","×"),""),"")</f>
        <v/>
      </c>
      <c r="AF66" s="41" t="e">
        <f>VLOOKUP($A66,貼付_本人情報!$A:$FL,MATCH(AF$1,貼付_本人情報!$1:$1,0),0)&amp;""</f>
        <v>#N/A</v>
      </c>
      <c r="AG66" s="44" t="str">
        <f t="shared" ref="AG66:AG97" si="24">IFERROR(IF(AND($AF66="",$G66&gt;8500000),"▲",""),"")</f>
        <v/>
      </c>
    </row>
    <row r="67" spans="4:33">
      <c r="D67" s="17" t="str">
        <f t="shared" si="18"/>
        <v/>
      </c>
      <c r="E67" s="13">
        <f>VLOOKUP($A67,貼付_課税累計額!$A:$E,5,0)</f>
        <v>0</v>
      </c>
      <c r="F67" s="9">
        <f>IFERROR(VLOOKUP($A67,貼付_前職源泉!A:N,10,0),0)</f>
        <v>0</v>
      </c>
      <c r="G67" s="15">
        <f t="shared" ref="G67:G130" si="25">E67+F67</f>
        <v>0</v>
      </c>
      <c r="H67" s="14" t="e">
        <f t="shared" si="19"/>
        <v>#N/A</v>
      </c>
      <c r="I67" s="49" t="e">
        <f>ROUNDDOWN(IF(H67&lt;1900000,MAX(0,H67-650000),IF(H67&lt;6600000,VLOOKUP(H67,参照!$D:$E,2,TRUE),IF(H67&lt;8500000,H67-(H67*0.1+1100000),H67-1950000))),0)</f>
        <v>#N/A</v>
      </c>
      <c r="J67" s="14" t="e">
        <f t="shared" ref="J67:J130" si="26">$I67-IF($G67&gt;8500000,0,MAX(0,MIN($I67,100000)+MIN($R67,100000)-100000))</f>
        <v>#N/A</v>
      </c>
      <c r="K67" s="14" t="e">
        <f t="shared" ref="K67:K130" si="27">J67+Q67</f>
        <v>#N/A</v>
      </c>
      <c r="L67" s="14" t="e">
        <f>VLOOKUP(K67,参照!$A$1:$B$6,2,TRUE)</f>
        <v>#N/A</v>
      </c>
      <c r="M67" s="10" t="e">
        <f>VLOOKUP($A67,貼付_本人情報!$A:$CY,MATCH(M$1,貼付_本人情報!$1:$1,0),0)</f>
        <v>#N/A</v>
      </c>
      <c r="N67" s="9" t="e">
        <f>VLOOKUP($A67,貼付_本人情報!$A:$CY,MATCH(N$1,貼付_本人情報!$1:$1,0),0)</f>
        <v>#N/A</v>
      </c>
      <c r="O67" s="9" t="e">
        <f>VLOOKUP($A67,貼付_本人情報!$A:$CY,MATCH(O$1,貼付_本人情報!$1:$1,0),0)</f>
        <v>#N/A</v>
      </c>
      <c r="P67" s="9" t="e">
        <f>VLOOKUP($A67,貼付_本人情報!$A:$CY,MATCH(P$1,貼付_本人情報!$1:$1,0),0)</f>
        <v>#N/A</v>
      </c>
      <c r="Q67" s="9" t="e">
        <f>VLOOKUP($A67,貼付_本人情報!$A:$CY,MATCH(Q$1,貼付_本人情報!$1:$1,0),0)</f>
        <v>#N/A</v>
      </c>
      <c r="R67" s="9" t="e">
        <f>VLOOKUP($A67,貼付_本人情報!$A:$FL,MATCH(R$1,貼付_本人情報!$1:$1,0),0)</f>
        <v>#N/A</v>
      </c>
      <c r="S67" s="10" t="e">
        <f>VLOOKUP($A67,貼付_本人情報!$A:$CY,MATCH(S$1,貼付_本人情報!$1:$1,0),0)</f>
        <v>#N/A</v>
      </c>
      <c r="T67" s="10" t="e">
        <f>VLOOKUP($A67,貼付_本人情報!$A:$CY,MATCH(T$1,貼付_本人情報!$1:$1,0),0)</f>
        <v>#N/A</v>
      </c>
      <c r="U67" s="10" t="e">
        <f>VLOOKUP($A67,貼付_本人情報!$A:$CY,MATCH(U$1,貼付_本人情報!$1:$1,0),0)</f>
        <v>#N/A</v>
      </c>
      <c r="V67" s="10" t="e">
        <f>VLOOKUP($A67,貼付_本人情報!$A:$CY,MATCH(V$1,貼付_本人情報!$1:$1,0),0)</f>
        <v>#N/A</v>
      </c>
      <c r="W67" s="9" t="e">
        <f>VLOOKUP($A67,貼付_本人情報!$A:$CY,MATCH(W$1,貼付_本人情報!$1:$1,0),0)</f>
        <v>#N/A</v>
      </c>
      <c r="X67" s="19" t="e">
        <f>VLOOKUP($A67,貼付_本人情報!$A:$FL,MATCH(X$1,貼付_本人情報!$1:$1,0),0)</f>
        <v>#N/A</v>
      </c>
      <c r="Y67" s="37" t="str">
        <f t="shared" si="20"/>
        <v/>
      </c>
      <c r="Z67" s="21" t="e">
        <f>VLOOKUP($A67,貼付_本人情報!$A:$FL,MATCH(Z$1,貼付_本人情報!$1:$1,0),0)</f>
        <v>#N/A</v>
      </c>
      <c r="AA67" s="37" t="str">
        <f t="shared" si="21"/>
        <v/>
      </c>
      <c r="AB67" s="23" t="e">
        <f>VLOOKUP($A67,貼付_本人情報!$A:$FL,MATCH(AB$1,貼付_本人情報!$1:$1,0),0)</f>
        <v>#N/A</v>
      </c>
      <c r="AC67" s="38" t="str">
        <f t="shared" si="22"/>
        <v/>
      </c>
      <c r="AD67" s="23" t="e">
        <f>VLOOKUP($A67,貼付_本人情報!$A:$FL,MATCH(AD$1,貼付_本人情報!$1:$1,0),0)</f>
        <v>#N/A</v>
      </c>
      <c r="AE67" s="38" t="str">
        <f t="shared" si="23"/>
        <v/>
      </c>
      <c r="AF67" s="41" t="e">
        <f>VLOOKUP($A67,貼付_本人情報!$A:$FL,MATCH(AF$1,貼付_本人情報!$1:$1,0),0)&amp;""</f>
        <v>#N/A</v>
      </c>
      <c r="AG67" s="44" t="str">
        <f t="shared" si="24"/>
        <v/>
      </c>
    </row>
    <row r="68" spans="4:33">
      <c r="D68" s="17" t="str">
        <f t="shared" si="18"/>
        <v/>
      </c>
      <c r="E68" s="13">
        <f>VLOOKUP($A68,貼付_課税累計額!$A:$E,5,0)</f>
        <v>0</v>
      </c>
      <c r="F68" s="9">
        <f>IFERROR(VLOOKUP($A68,貼付_前職源泉!A:N,10,0),0)</f>
        <v>0</v>
      </c>
      <c r="G68" s="15">
        <f t="shared" si="25"/>
        <v>0</v>
      </c>
      <c r="H68" s="14" t="e">
        <f t="shared" si="19"/>
        <v>#N/A</v>
      </c>
      <c r="I68" s="49" t="e">
        <f>ROUNDDOWN(IF(H68&lt;1900000,MAX(0,H68-650000),IF(H68&lt;6600000,VLOOKUP(H68,参照!$D:$E,2,TRUE),IF(H68&lt;8500000,H68-(H68*0.1+1100000),H68-1950000))),0)</f>
        <v>#N/A</v>
      </c>
      <c r="J68" s="14" t="e">
        <f t="shared" si="26"/>
        <v>#N/A</v>
      </c>
      <c r="K68" s="14" t="e">
        <f t="shared" si="27"/>
        <v>#N/A</v>
      </c>
      <c r="L68" s="14" t="e">
        <f>VLOOKUP(K68,参照!$A$1:$B$6,2,TRUE)</f>
        <v>#N/A</v>
      </c>
      <c r="M68" s="10" t="e">
        <f>VLOOKUP($A68,貼付_本人情報!$A:$CY,MATCH(M$1,貼付_本人情報!$1:$1,0),0)</f>
        <v>#N/A</v>
      </c>
      <c r="N68" s="9" t="e">
        <f>VLOOKUP($A68,貼付_本人情報!$A:$CY,MATCH(N$1,貼付_本人情報!$1:$1,0),0)</f>
        <v>#N/A</v>
      </c>
      <c r="O68" s="9" t="e">
        <f>VLOOKUP($A68,貼付_本人情報!$A:$CY,MATCH(O$1,貼付_本人情報!$1:$1,0),0)</f>
        <v>#N/A</v>
      </c>
      <c r="P68" s="9" t="e">
        <f>VLOOKUP($A68,貼付_本人情報!$A:$CY,MATCH(P$1,貼付_本人情報!$1:$1,0),0)</f>
        <v>#N/A</v>
      </c>
      <c r="Q68" s="9" t="e">
        <f>VLOOKUP($A68,貼付_本人情報!$A:$CY,MATCH(Q$1,貼付_本人情報!$1:$1,0),0)</f>
        <v>#N/A</v>
      </c>
      <c r="R68" s="9" t="e">
        <f>VLOOKUP($A68,貼付_本人情報!$A:$FL,MATCH(R$1,貼付_本人情報!$1:$1,0),0)</f>
        <v>#N/A</v>
      </c>
      <c r="S68" s="10" t="e">
        <f>VLOOKUP($A68,貼付_本人情報!$A:$CY,MATCH(S$1,貼付_本人情報!$1:$1,0),0)</f>
        <v>#N/A</v>
      </c>
      <c r="T68" s="10" t="e">
        <f>VLOOKUP($A68,貼付_本人情報!$A:$CY,MATCH(T$1,貼付_本人情報!$1:$1,0),0)</f>
        <v>#N/A</v>
      </c>
      <c r="U68" s="10" t="e">
        <f>VLOOKUP($A68,貼付_本人情報!$A:$CY,MATCH(U$1,貼付_本人情報!$1:$1,0),0)</f>
        <v>#N/A</v>
      </c>
      <c r="V68" s="10" t="e">
        <f>VLOOKUP($A68,貼付_本人情報!$A:$CY,MATCH(V$1,貼付_本人情報!$1:$1,0),0)</f>
        <v>#N/A</v>
      </c>
      <c r="W68" s="9" t="e">
        <f>VLOOKUP($A68,貼付_本人情報!$A:$CY,MATCH(W$1,貼付_本人情報!$1:$1,0),0)</f>
        <v>#N/A</v>
      </c>
      <c r="X68" s="19" t="e">
        <f>VLOOKUP($A68,貼付_本人情報!$A:$FL,MATCH(X$1,貼付_本人情報!$1:$1,0),0)</f>
        <v>#N/A</v>
      </c>
      <c r="Y68" s="37" t="str">
        <f t="shared" si="20"/>
        <v/>
      </c>
      <c r="Z68" s="21" t="e">
        <f>VLOOKUP($A68,貼付_本人情報!$A:$FL,MATCH(Z$1,貼付_本人情報!$1:$1,0),0)</f>
        <v>#N/A</v>
      </c>
      <c r="AA68" s="37" t="str">
        <f t="shared" si="21"/>
        <v/>
      </c>
      <c r="AB68" s="23" t="e">
        <f>VLOOKUP($A68,貼付_本人情報!$A:$FL,MATCH(AB$1,貼付_本人情報!$1:$1,0),0)</f>
        <v>#N/A</v>
      </c>
      <c r="AC68" s="38" t="str">
        <f t="shared" si="22"/>
        <v/>
      </c>
      <c r="AD68" s="23" t="e">
        <f>VLOOKUP($A68,貼付_本人情報!$A:$FL,MATCH(AD$1,貼付_本人情報!$1:$1,0),0)</f>
        <v>#N/A</v>
      </c>
      <c r="AE68" s="38" t="str">
        <f t="shared" si="23"/>
        <v/>
      </c>
      <c r="AF68" s="41" t="e">
        <f>VLOOKUP($A68,貼付_本人情報!$A:$FL,MATCH(AF$1,貼付_本人情報!$1:$1,0),0)&amp;""</f>
        <v>#N/A</v>
      </c>
      <c r="AG68" s="44" t="str">
        <f t="shared" si="24"/>
        <v/>
      </c>
    </row>
    <row r="69" spans="4:33">
      <c r="D69" s="17" t="str">
        <f t="shared" si="18"/>
        <v/>
      </c>
      <c r="E69" s="13">
        <f>VLOOKUP($A69,貼付_課税累計額!$A:$E,5,0)</f>
        <v>0</v>
      </c>
      <c r="F69" s="9">
        <f>IFERROR(VLOOKUP($A69,貼付_前職源泉!A:N,10,0),0)</f>
        <v>0</v>
      </c>
      <c r="G69" s="15">
        <f t="shared" si="25"/>
        <v>0</v>
      </c>
      <c r="H69" s="14" t="e">
        <f t="shared" si="19"/>
        <v>#N/A</v>
      </c>
      <c r="I69" s="49" t="e">
        <f>ROUNDDOWN(IF(H69&lt;1900000,MAX(0,H69-650000),IF(H69&lt;6600000,VLOOKUP(H69,参照!$D:$E,2,TRUE),IF(H69&lt;8500000,H69-(H69*0.1+1100000),H69-1950000))),0)</f>
        <v>#N/A</v>
      </c>
      <c r="J69" s="14" t="e">
        <f t="shared" si="26"/>
        <v>#N/A</v>
      </c>
      <c r="K69" s="14" t="e">
        <f t="shared" si="27"/>
        <v>#N/A</v>
      </c>
      <c r="L69" s="14" t="e">
        <f>VLOOKUP(K69,参照!$A$1:$B$6,2,TRUE)</f>
        <v>#N/A</v>
      </c>
      <c r="M69" s="10" t="e">
        <f>VLOOKUP($A69,貼付_本人情報!$A:$CY,MATCH(M$1,貼付_本人情報!$1:$1,0),0)</f>
        <v>#N/A</v>
      </c>
      <c r="N69" s="9" t="e">
        <f>VLOOKUP($A69,貼付_本人情報!$A:$CY,MATCH(N$1,貼付_本人情報!$1:$1,0),0)</f>
        <v>#N/A</v>
      </c>
      <c r="O69" s="9" t="e">
        <f>VLOOKUP($A69,貼付_本人情報!$A:$CY,MATCH(O$1,貼付_本人情報!$1:$1,0),0)</f>
        <v>#N/A</v>
      </c>
      <c r="P69" s="9" t="e">
        <f>VLOOKUP($A69,貼付_本人情報!$A:$CY,MATCH(P$1,貼付_本人情報!$1:$1,0),0)</f>
        <v>#N/A</v>
      </c>
      <c r="Q69" s="9" t="e">
        <f>VLOOKUP($A69,貼付_本人情報!$A:$CY,MATCH(Q$1,貼付_本人情報!$1:$1,0),0)</f>
        <v>#N/A</v>
      </c>
      <c r="R69" s="9" t="e">
        <f>VLOOKUP($A69,貼付_本人情報!$A:$FL,MATCH(R$1,貼付_本人情報!$1:$1,0),0)</f>
        <v>#N/A</v>
      </c>
      <c r="S69" s="10" t="e">
        <f>VLOOKUP($A69,貼付_本人情報!$A:$CY,MATCH(S$1,貼付_本人情報!$1:$1,0),0)</f>
        <v>#N/A</v>
      </c>
      <c r="T69" s="10" t="e">
        <f>VLOOKUP($A69,貼付_本人情報!$A:$CY,MATCH(T$1,貼付_本人情報!$1:$1,0),0)</f>
        <v>#N/A</v>
      </c>
      <c r="U69" s="10" t="e">
        <f>VLOOKUP($A69,貼付_本人情報!$A:$CY,MATCH(U$1,貼付_本人情報!$1:$1,0),0)</f>
        <v>#N/A</v>
      </c>
      <c r="V69" s="10" t="e">
        <f>VLOOKUP($A69,貼付_本人情報!$A:$CY,MATCH(V$1,貼付_本人情報!$1:$1,0),0)</f>
        <v>#N/A</v>
      </c>
      <c r="W69" s="9" t="e">
        <f>VLOOKUP($A69,貼付_本人情報!$A:$CY,MATCH(W$1,貼付_本人情報!$1:$1,0),0)</f>
        <v>#N/A</v>
      </c>
      <c r="X69" s="19" t="e">
        <f>VLOOKUP($A69,貼付_本人情報!$A:$FL,MATCH(X$1,貼付_本人情報!$1:$1,0),0)</f>
        <v>#N/A</v>
      </c>
      <c r="Y69" s="37" t="str">
        <f t="shared" si="20"/>
        <v/>
      </c>
      <c r="Z69" s="21" t="e">
        <f>VLOOKUP($A69,貼付_本人情報!$A:$FL,MATCH(Z$1,貼付_本人情報!$1:$1,0),0)</f>
        <v>#N/A</v>
      </c>
      <c r="AA69" s="37" t="str">
        <f t="shared" si="21"/>
        <v/>
      </c>
      <c r="AB69" s="23" t="e">
        <f>VLOOKUP($A69,貼付_本人情報!$A:$FL,MATCH(AB$1,貼付_本人情報!$1:$1,0),0)</f>
        <v>#N/A</v>
      </c>
      <c r="AC69" s="38" t="str">
        <f t="shared" si="22"/>
        <v/>
      </c>
      <c r="AD69" s="23" t="e">
        <f>VLOOKUP($A69,貼付_本人情報!$A:$FL,MATCH(AD$1,貼付_本人情報!$1:$1,0),0)</f>
        <v>#N/A</v>
      </c>
      <c r="AE69" s="38" t="str">
        <f t="shared" si="23"/>
        <v/>
      </c>
      <c r="AF69" s="41" t="e">
        <f>VLOOKUP($A69,貼付_本人情報!$A:$FL,MATCH(AF$1,貼付_本人情報!$1:$1,0),0)&amp;""</f>
        <v>#N/A</v>
      </c>
      <c r="AG69" s="44" t="str">
        <f t="shared" si="24"/>
        <v/>
      </c>
    </row>
    <row r="70" spans="4:33">
      <c r="D70" s="17" t="str">
        <f t="shared" si="18"/>
        <v/>
      </c>
      <c r="E70" s="13">
        <f>VLOOKUP($A70,貼付_課税累計額!$A:$E,5,0)</f>
        <v>0</v>
      </c>
      <c r="F70" s="9">
        <f>IFERROR(VLOOKUP($A70,貼付_前職源泉!A:N,10,0),0)</f>
        <v>0</v>
      </c>
      <c r="G70" s="15">
        <f t="shared" si="25"/>
        <v>0</v>
      </c>
      <c r="H70" s="14" t="e">
        <f t="shared" si="19"/>
        <v>#N/A</v>
      </c>
      <c r="I70" s="49" t="e">
        <f>ROUNDDOWN(IF(H70&lt;1900000,MAX(0,H70-650000),IF(H70&lt;6600000,VLOOKUP(H70,参照!$D:$E,2,TRUE),IF(H70&lt;8500000,H70-(H70*0.1+1100000),H70-1950000))),0)</f>
        <v>#N/A</v>
      </c>
      <c r="J70" s="14" t="e">
        <f t="shared" si="26"/>
        <v>#N/A</v>
      </c>
      <c r="K70" s="14" t="e">
        <f t="shared" si="27"/>
        <v>#N/A</v>
      </c>
      <c r="L70" s="14" t="e">
        <f>VLOOKUP(K70,参照!$A$1:$B$6,2,TRUE)</f>
        <v>#N/A</v>
      </c>
      <c r="M70" s="10" t="e">
        <f>VLOOKUP($A70,貼付_本人情報!$A:$CY,MATCH(M$1,貼付_本人情報!$1:$1,0),0)</f>
        <v>#N/A</v>
      </c>
      <c r="N70" s="9" t="e">
        <f>VLOOKUP($A70,貼付_本人情報!$A:$CY,MATCH(N$1,貼付_本人情報!$1:$1,0),0)</f>
        <v>#N/A</v>
      </c>
      <c r="O70" s="9" t="e">
        <f>VLOOKUP($A70,貼付_本人情報!$A:$CY,MATCH(O$1,貼付_本人情報!$1:$1,0),0)</f>
        <v>#N/A</v>
      </c>
      <c r="P70" s="9" t="e">
        <f>VLOOKUP($A70,貼付_本人情報!$A:$CY,MATCH(P$1,貼付_本人情報!$1:$1,0),0)</f>
        <v>#N/A</v>
      </c>
      <c r="Q70" s="9" t="e">
        <f>VLOOKUP($A70,貼付_本人情報!$A:$CY,MATCH(Q$1,貼付_本人情報!$1:$1,0),0)</f>
        <v>#N/A</v>
      </c>
      <c r="R70" s="9" t="e">
        <f>VLOOKUP($A70,貼付_本人情報!$A:$FL,MATCH(R$1,貼付_本人情報!$1:$1,0),0)</f>
        <v>#N/A</v>
      </c>
      <c r="S70" s="10" t="e">
        <f>VLOOKUP($A70,貼付_本人情報!$A:$CY,MATCH(S$1,貼付_本人情報!$1:$1,0),0)</f>
        <v>#N/A</v>
      </c>
      <c r="T70" s="10" t="e">
        <f>VLOOKUP($A70,貼付_本人情報!$A:$CY,MATCH(T$1,貼付_本人情報!$1:$1,0),0)</f>
        <v>#N/A</v>
      </c>
      <c r="U70" s="10" t="e">
        <f>VLOOKUP($A70,貼付_本人情報!$A:$CY,MATCH(U$1,貼付_本人情報!$1:$1,0),0)</f>
        <v>#N/A</v>
      </c>
      <c r="V70" s="10" t="e">
        <f>VLOOKUP($A70,貼付_本人情報!$A:$CY,MATCH(V$1,貼付_本人情報!$1:$1,0),0)</f>
        <v>#N/A</v>
      </c>
      <c r="W70" s="9" t="e">
        <f>VLOOKUP($A70,貼付_本人情報!$A:$CY,MATCH(W$1,貼付_本人情報!$1:$1,0),0)</f>
        <v>#N/A</v>
      </c>
      <c r="X70" s="19" t="e">
        <f>VLOOKUP($A70,貼付_本人情報!$A:$FL,MATCH(X$1,貼付_本人情報!$1:$1,0),0)</f>
        <v>#N/A</v>
      </c>
      <c r="Y70" s="37" t="str">
        <f t="shared" si="20"/>
        <v/>
      </c>
      <c r="Z70" s="21" t="e">
        <f>VLOOKUP($A70,貼付_本人情報!$A:$FL,MATCH(Z$1,貼付_本人情報!$1:$1,0),0)</f>
        <v>#N/A</v>
      </c>
      <c r="AA70" s="37" t="str">
        <f t="shared" si="21"/>
        <v/>
      </c>
      <c r="AB70" s="23" t="e">
        <f>VLOOKUP($A70,貼付_本人情報!$A:$FL,MATCH(AB$1,貼付_本人情報!$1:$1,0),0)</f>
        <v>#N/A</v>
      </c>
      <c r="AC70" s="38" t="str">
        <f t="shared" si="22"/>
        <v/>
      </c>
      <c r="AD70" s="23" t="e">
        <f>VLOOKUP($A70,貼付_本人情報!$A:$FL,MATCH(AD$1,貼付_本人情報!$1:$1,0),0)</f>
        <v>#N/A</v>
      </c>
      <c r="AE70" s="38" t="str">
        <f t="shared" si="23"/>
        <v/>
      </c>
      <c r="AF70" s="41" t="e">
        <f>VLOOKUP($A70,貼付_本人情報!$A:$FL,MATCH(AF$1,貼付_本人情報!$1:$1,0),0)&amp;""</f>
        <v>#N/A</v>
      </c>
      <c r="AG70" s="44" t="str">
        <f t="shared" si="24"/>
        <v/>
      </c>
    </row>
    <row r="71" spans="4:33">
      <c r="D71" s="17" t="str">
        <f t="shared" si="18"/>
        <v/>
      </c>
      <c r="E71" s="13">
        <f>VLOOKUP($A71,貼付_課税累計額!$A:$E,5,0)</f>
        <v>0</v>
      </c>
      <c r="F71" s="9">
        <f>IFERROR(VLOOKUP($A71,貼付_前職源泉!A:N,10,0),0)</f>
        <v>0</v>
      </c>
      <c r="G71" s="15">
        <f t="shared" si="25"/>
        <v>0</v>
      </c>
      <c r="H71" s="14" t="e">
        <f t="shared" si="19"/>
        <v>#N/A</v>
      </c>
      <c r="I71" s="49" t="e">
        <f>ROUNDDOWN(IF(H71&lt;1900000,MAX(0,H71-650000),IF(H71&lt;6600000,VLOOKUP(H71,参照!$D:$E,2,TRUE),IF(H71&lt;8500000,H71-(H71*0.1+1100000),H71-1950000))),0)</f>
        <v>#N/A</v>
      </c>
      <c r="J71" s="14" t="e">
        <f t="shared" si="26"/>
        <v>#N/A</v>
      </c>
      <c r="K71" s="14" t="e">
        <f t="shared" si="27"/>
        <v>#N/A</v>
      </c>
      <c r="L71" s="14" t="e">
        <f>VLOOKUP(K71,参照!$A$1:$B$6,2,TRUE)</f>
        <v>#N/A</v>
      </c>
      <c r="M71" s="10" t="e">
        <f>VLOOKUP($A71,貼付_本人情報!$A:$CY,MATCH(M$1,貼付_本人情報!$1:$1,0),0)</f>
        <v>#N/A</v>
      </c>
      <c r="N71" s="9" t="e">
        <f>VLOOKUP($A71,貼付_本人情報!$A:$CY,MATCH(N$1,貼付_本人情報!$1:$1,0),0)</f>
        <v>#N/A</v>
      </c>
      <c r="O71" s="9" t="e">
        <f>VLOOKUP($A71,貼付_本人情報!$A:$CY,MATCH(O$1,貼付_本人情報!$1:$1,0),0)</f>
        <v>#N/A</v>
      </c>
      <c r="P71" s="9" t="e">
        <f>VLOOKUP($A71,貼付_本人情報!$A:$CY,MATCH(P$1,貼付_本人情報!$1:$1,0),0)</f>
        <v>#N/A</v>
      </c>
      <c r="Q71" s="9" t="e">
        <f>VLOOKUP($A71,貼付_本人情報!$A:$CY,MATCH(Q$1,貼付_本人情報!$1:$1,0),0)</f>
        <v>#N/A</v>
      </c>
      <c r="R71" s="9" t="e">
        <f>VLOOKUP($A71,貼付_本人情報!$A:$FL,MATCH(R$1,貼付_本人情報!$1:$1,0),0)</f>
        <v>#N/A</v>
      </c>
      <c r="S71" s="10" t="e">
        <f>VLOOKUP($A71,貼付_本人情報!$A:$CY,MATCH(S$1,貼付_本人情報!$1:$1,0),0)</f>
        <v>#N/A</v>
      </c>
      <c r="T71" s="10" t="e">
        <f>VLOOKUP($A71,貼付_本人情報!$A:$CY,MATCH(T$1,貼付_本人情報!$1:$1,0),0)</f>
        <v>#N/A</v>
      </c>
      <c r="U71" s="10" t="e">
        <f>VLOOKUP($A71,貼付_本人情報!$A:$CY,MATCH(U$1,貼付_本人情報!$1:$1,0),0)</f>
        <v>#N/A</v>
      </c>
      <c r="V71" s="10" t="e">
        <f>VLOOKUP($A71,貼付_本人情報!$A:$CY,MATCH(V$1,貼付_本人情報!$1:$1,0),0)</f>
        <v>#N/A</v>
      </c>
      <c r="W71" s="9" t="e">
        <f>VLOOKUP($A71,貼付_本人情報!$A:$CY,MATCH(W$1,貼付_本人情報!$1:$1,0),0)</f>
        <v>#N/A</v>
      </c>
      <c r="X71" s="19" t="e">
        <f>VLOOKUP($A71,貼付_本人情報!$A:$FL,MATCH(X$1,貼付_本人情報!$1:$1,0),0)</f>
        <v>#N/A</v>
      </c>
      <c r="Y71" s="37" t="str">
        <f t="shared" si="20"/>
        <v/>
      </c>
      <c r="Z71" s="21" t="e">
        <f>VLOOKUP($A71,貼付_本人情報!$A:$FL,MATCH(Z$1,貼付_本人情報!$1:$1,0),0)</f>
        <v>#N/A</v>
      </c>
      <c r="AA71" s="37" t="str">
        <f t="shared" si="21"/>
        <v/>
      </c>
      <c r="AB71" s="23" t="e">
        <f>VLOOKUP($A71,貼付_本人情報!$A:$FL,MATCH(AB$1,貼付_本人情報!$1:$1,0),0)</f>
        <v>#N/A</v>
      </c>
      <c r="AC71" s="38" t="str">
        <f t="shared" si="22"/>
        <v/>
      </c>
      <c r="AD71" s="23" t="e">
        <f>VLOOKUP($A71,貼付_本人情報!$A:$FL,MATCH(AD$1,貼付_本人情報!$1:$1,0),0)</f>
        <v>#N/A</v>
      </c>
      <c r="AE71" s="38" t="str">
        <f t="shared" si="23"/>
        <v/>
      </c>
      <c r="AF71" s="41" t="e">
        <f>VLOOKUP($A71,貼付_本人情報!$A:$FL,MATCH(AF$1,貼付_本人情報!$1:$1,0),0)&amp;""</f>
        <v>#N/A</v>
      </c>
      <c r="AG71" s="44" t="str">
        <f t="shared" si="24"/>
        <v/>
      </c>
    </row>
    <row r="72" spans="4:33">
      <c r="D72" s="17" t="str">
        <f t="shared" si="18"/>
        <v/>
      </c>
      <c r="E72" s="13">
        <f>VLOOKUP($A72,貼付_課税累計額!$A:$E,5,0)</f>
        <v>0</v>
      </c>
      <c r="F72" s="9">
        <f>IFERROR(VLOOKUP($A72,貼付_前職源泉!A:N,10,0),0)</f>
        <v>0</v>
      </c>
      <c r="G72" s="15">
        <f t="shared" si="25"/>
        <v>0</v>
      </c>
      <c r="H72" s="14" t="e">
        <f t="shared" si="19"/>
        <v>#N/A</v>
      </c>
      <c r="I72" s="49" t="e">
        <f>ROUNDDOWN(IF(H72&lt;1900000,MAX(0,H72-650000),IF(H72&lt;6600000,VLOOKUP(H72,参照!$D:$E,2,TRUE),IF(H72&lt;8500000,H72-(H72*0.1+1100000),H72-1950000))),0)</f>
        <v>#N/A</v>
      </c>
      <c r="J72" s="14" t="e">
        <f t="shared" si="26"/>
        <v>#N/A</v>
      </c>
      <c r="K72" s="14" t="e">
        <f t="shared" si="27"/>
        <v>#N/A</v>
      </c>
      <c r="L72" s="14" t="e">
        <f>VLOOKUP(K72,参照!$A$1:$B$6,2,TRUE)</f>
        <v>#N/A</v>
      </c>
      <c r="M72" s="10" t="e">
        <f>VLOOKUP($A72,貼付_本人情報!$A:$CY,MATCH(M$1,貼付_本人情報!$1:$1,0),0)</f>
        <v>#N/A</v>
      </c>
      <c r="N72" s="9" t="e">
        <f>VLOOKUP($A72,貼付_本人情報!$A:$CY,MATCH(N$1,貼付_本人情報!$1:$1,0),0)</f>
        <v>#N/A</v>
      </c>
      <c r="O72" s="9" t="e">
        <f>VLOOKUP($A72,貼付_本人情報!$A:$CY,MATCH(O$1,貼付_本人情報!$1:$1,0),0)</f>
        <v>#N/A</v>
      </c>
      <c r="P72" s="9" t="e">
        <f>VLOOKUP($A72,貼付_本人情報!$A:$CY,MATCH(P$1,貼付_本人情報!$1:$1,0),0)</f>
        <v>#N/A</v>
      </c>
      <c r="Q72" s="9" t="e">
        <f>VLOOKUP($A72,貼付_本人情報!$A:$CY,MATCH(Q$1,貼付_本人情報!$1:$1,0),0)</f>
        <v>#N/A</v>
      </c>
      <c r="R72" s="9" t="e">
        <f>VLOOKUP($A72,貼付_本人情報!$A:$FL,MATCH(R$1,貼付_本人情報!$1:$1,0),0)</f>
        <v>#N/A</v>
      </c>
      <c r="S72" s="10" t="e">
        <f>VLOOKUP($A72,貼付_本人情報!$A:$CY,MATCH(S$1,貼付_本人情報!$1:$1,0),0)</f>
        <v>#N/A</v>
      </c>
      <c r="T72" s="10" t="e">
        <f>VLOOKUP($A72,貼付_本人情報!$A:$CY,MATCH(T$1,貼付_本人情報!$1:$1,0),0)</f>
        <v>#N/A</v>
      </c>
      <c r="U72" s="10" t="e">
        <f>VLOOKUP($A72,貼付_本人情報!$A:$CY,MATCH(U$1,貼付_本人情報!$1:$1,0),0)</f>
        <v>#N/A</v>
      </c>
      <c r="V72" s="10" t="e">
        <f>VLOOKUP($A72,貼付_本人情報!$A:$CY,MATCH(V$1,貼付_本人情報!$1:$1,0),0)</f>
        <v>#N/A</v>
      </c>
      <c r="W72" s="9" t="e">
        <f>VLOOKUP($A72,貼付_本人情報!$A:$CY,MATCH(W$1,貼付_本人情報!$1:$1,0),0)</f>
        <v>#N/A</v>
      </c>
      <c r="X72" s="19" t="e">
        <f>VLOOKUP($A72,貼付_本人情報!$A:$FL,MATCH(X$1,貼付_本人情報!$1:$1,0),0)</f>
        <v>#N/A</v>
      </c>
      <c r="Y72" s="37" t="str">
        <f t="shared" si="20"/>
        <v/>
      </c>
      <c r="Z72" s="21" t="e">
        <f>VLOOKUP($A72,貼付_本人情報!$A:$FL,MATCH(Z$1,貼付_本人情報!$1:$1,0),0)</f>
        <v>#N/A</v>
      </c>
      <c r="AA72" s="37" t="str">
        <f t="shared" si="21"/>
        <v/>
      </c>
      <c r="AB72" s="23" t="e">
        <f>VLOOKUP($A72,貼付_本人情報!$A:$FL,MATCH(AB$1,貼付_本人情報!$1:$1,0),0)</f>
        <v>#N/A</v>
      </c>
      <c r="AC72" s="38" t="str">
        <f t="shared" si="22"/>
        <v/>
      </c>
      <c r="AD72" s="23" t="e">
        <f>VLOOKUP($A72,貼付_本人情報!$A:$FL,MATCH(AD$1,貼付_本人情報!$1:$1,0),0)</f>
        <v>#N/A</v>
      </c>
      <c r="AE72" s="38" t="str">
        <f t="shared" si="23"/>
        <v/>
      </c>
      <c r="AF72" s="41" t="e">
        <f>VLOOKUP($A72,貼付_本人情報!$A:$FL,MATCH(AF$1,貼付_本人情報!$1:$1,0),0)&amp;""</f>
        <v>#N/A</v>
      </c>
      <c r="AG72" s="44" t="str">
        <f t="shared" si="24"/>
        <v/>
      </c>
    </row>
    <row r="73" spans="4:33">
      <c r="D73" s="17" t="str">
        <f t="shared" si="18"/>
        <v/>
      </c>
      <c r="E73" s="13">
        <f>VLOOKUP($A73,貼付_課税累計額!$A:$E,5,0)</f>
        <v>0</v>
      </c>
      <c r="F73" s="9">
        <f>IFERROR(VLOOKUP($A73,貼付_前職源泉!A:N,10,0),0)</f>
        <v>0</v>
      </c>
      <c r="G73" s="15">
        <f t="shared" si="25"/>
        <v>0</v>
      </c>
      <c r="H73" s="14" t="e">
        <f t="shared" si="19"/>
        <v>#N/A</v>
      </c>
      <c r="I73" s="49" t="e">
        <f>ROUNDDOWN(IF(H73&lt;1900000,MAX(0,H73-650000),IF(H73&lt;6600000,VLOOKUP(H73,参照!$D:$E,2,TRUE),IF(H73&lt;8500000,H73-(H73*0.1+1100000),H73-1950000))),0)</f>
        <v>#N/A</v>
      </c>
      <c r="J73" s="14" t="e">
        <f t="shared" si="26"/>
        <v>#N/A</v>
      </c>
      <c r="K73" s="14" t="e">
        <f t="shared" si="27"/>
        <v>#N/A</v>
      </c>
      <c r="L73" s="14" t="e">
        <f>VLOOKUP(K73,参照!$A$1:$B$6,2,TRUE)</f>
        <v>#N/A</v>
      </c>
      <c r="M73" s="10" t="e">
        <f>VLOOKUP($A73,貼付_本人情報!$A:$CY,MATCH(M$1,貼付_本人情報!$1:$1,0),0)</f>
        <v>#N/A</v>
      </c>
      <c r="N73" s="9" t="e">
        <f>VLOOKUP($A73,貼付_本人情報!$A:$CY,MATCH(N$1,貼付_本人情報!$1:$1,0),0)</f>
        <v>#N/A</v>
      </c>
      <c r="O73" s="9" t="e">
        <f>VLOOKUP($A73,貼付_本人情報!$A:$CY,MATCH(O$1,貼付_本人情報!$1:$1,0),0)</f>
        <v>#N/A</v>
      </c>
      <c r="P73" s="9" t="e">
        <f>VLOOKUP($A73,貼付_本人情報!$A:$CY,MATCH(P$1,貼付_本人情報!$1:$1,0),0)</f>
        <v>#N/A</v>
      </c>
      <c r="Q73" s="9" t="e">
        <f>VLOOKUP($A73,貼付_本人情報!$A:$CY,MATCH(Q$1,貼付_本人情報!$1:$1,0),0)</f>
        <v>#N/A</v>
      </c>
      <c r="R73" s="9" t="e">
        <f>VLOOKUP($A73,貼付_本人情報!$A:$FL,MATCH(R$1,貼付_本人情報!$1:$1,0),0)</f>
        <v>#N/A</v>
      </c>
      <c r="S73" s="10" t="e">
        <f>VLOOKUP($A73,貼付_本人情報!$A:$CY,MATCH(S$1,貼付_本人情報!$1:$1,0),0)</f>
        <v>#N/A</v>
      </c>
      <c r="T73" s="10" t="e">
        <f>VLOOKUP($A73,貼付_本人情報!$A:$CY,MATCH(T$1,貼付_本人情報!$1:$1,0),0)</f>
        <v>#N/A</v>
      </c>
      <c r="U73" s="10" t="e">
        <f>VLOOKUP($A73,貼付_本人情報!$A:$CY,MATCH(U$1,貼付_本人情報!$1:$1,0),0)</f>
        <v>#N/A</v>
      </c>
      <c r="V73" s="10" t="e">
        <f>VLOOKUP($A73,貼付_本人情報!$A:$CY,MATCH(V$1,貼付_本人情報!$1:$1,0),0)</f>
        <v>#N/A</v>
      </c>
      <c r="W73" s="9" t="e">
        <f>VLOOKUP($A73,貼付_本人情報!$A:$CY,MATCH(W$1,貼付_本人情報!$1:$1,0),0)</f>
        <v>#N/A</v>
      </c>
      <c r="X73" s="19" t="e">
        <f>VLOOKUP($A73,貼付_本人情報!$A:$FL,MATCH(X$1,貼付_本人情報!$1:$1,0),0)</f>
        <v>#N/A</v>
      </c>
      <c r="Y73" s="37" t="str">
        <f t="shared" si="20"/>
        <v/>
      </c>
      <c r="Z73" s="21" t="e">
        <f>VLOOKUP($A73,貼付_本人情報!$A:$FL,MATCH(Z$1,貼付_本人情報!$1:$1,0),0)</f>
        <v>#N/A</v>
      </c>
      <c r="AA73" s="37" t="str">
        <f t="shared" si="21"/>
        <v/>
      </c>
      <c r="AB73" s="23" t="e">
        <f>VLOOKUP($A73,貼付_本人情報!$A:$FL,MATCH(AB$1,貼付_本人情報!$1:$1,0),0)</f>
        <v>#N/A</v>
      </c>
      <c r="AC73" s="38" t="str">
        <f t="shared" si="22"/>
        <v/>
      </c>
      <c r="AD73" s="23" t="e">
        <f>VLOOKUP($A73,貼付_本人情報!$A:$FL,MATCH(AD$1,貼付_本人情報!$1:$1,0),0)</f>
        <v>#N/A</v>
      </c>
      <c r="AE73" s="38" t="str">
        <f t="shared" si="23"/>
        <v/>
      </c>
      <c r="AF73" s="41" t="e">
        <f>VLOOKUP($A73,貼付_本人情報!$A:$FL,MATCH(AF$1,貼付_本人情報!$1:$1,0),0)&amp;""</f>
        <v>#N/A</v>
      </c>
      <c r="AG73" s="44" t="str">
        <f t="shared" si="24"/>
        <v/>
      </c>
    </row>
    <row r="74" spans="4:33">
      <c r="D74" s="17" t="str">
        <f t="shared" si="18"/>
        <v/>
      </c>
      <c r="E74" s="13">
        <f>VLOOKUP($A74,貼付_課税累計額!$A:$E,5,0)</f>
        <v>0</v>
      </c>
      <c r="F74" s="9">
        <f>IFERROR(VLOOKUP($A74,貼付_前職源泉!A:N,10,0),0)</f>
        <v>0</v>
      </c>
      <c r="G74" s="15">
        <f t="shared" si="25"/>
        <v>0</v>
      </c>
      <c r="H74" s="14" t="e">
        <f t="shared" si="19"/>
        <v>#N/A</v>
      </c>
      <c r="I74" s="49" t="e">
        <f>ROUNDDOWN(IF(H74&lt;1900000,MAX(0,H74-650000),IF(H74&lt;6600000,VLOOKUP(H74,参照!$D:$E,2,TRUE),IF(H74&lt;8500000,H74-(H74*0.1+1100000),H74-1950000))),0)</f>
        <v>#N/A</v>
      </c>
      <c r="J74" s="14" t="e">
        <f t="shared" si="26"/>
        <v>#N/A</v>
      </c>
      <c r="K74" s="14" t="e">
        <f t="shared" si="27"/>
        <v>#N/A</v>
      </c>
      <c r="L74" s="14" t="e">
        <f>VLOOKUP(K74,参照!$A$1:$B$6,2,TRUE)</f>
        <v>#N/A</v>
      </c>
      <c r="M74" s="10" t="e">
        <f>VLOOKUP($A74,貼付_本人情報!$A:$CY,MATCH(M$1,貼付_本人情報!$1:$1,0),0)</f>
        <v>#N/A</v>
      </c>
      <c r="N74" s="9" t="e">
        <f>VLOOKUP($A74,貼付_本人情報!$A:$CY,MATCH(N$1,貼付_本人情報!$1:$1,0),0)</f>
        <v>#N/A</v>
      </c>
      <c r="O74" s="9" t="e">
        <f>VLOOKUP($A74,貼付_本人情報!$A:$CY,MATCH(O$1,貼付_本人情報!$1:$1,0),0)</f>
        <v>#N/A</v>
      </c>
      <c r="P74" s="9" t="e">
        <f>VLOOKUP($A74,貼付_本人情報!$A:$CY,MATCH(P$1,貼付_本人情報!$1:$1,0),0)</f>
        <v>#N/A</v>
      </c>
      <c r="Q74" s="9" t="e">
        <f>VLOOKUP($A74,貼付_本人情報!$A:$CY,MATCH(Q$1,貼付_本人情報!$1:$1,0),0)</f>
        <v>#N/A</v>
      </c>
      <c r="R74" s="9" t="e">
        <f>VLOOKUP($A74,貼付_本人情報!$A:$FL,MATCH(R$1,貼付_本人情報!$1:$1,0),0)</f>
        <v>#N/A</v>
      </c>
      <c r="S74" s="10" t="e">
        <f>VLOOKUP($A74,貼付_本人情報!$A:$CY,MATCH(S$1,貼付_本人情報!$1:$1,0),0)</f>
        <v>#N/A</v>
      </c>
      <c r="T74" s="10" t="e">
        <f>VLOOKUP($A74,貼付_本人情報!$A:$CY,MATCH(T$1,貼付_本人情報!$1:$1,0),0)</f>
        <v>#N/A</v>
      </c>
      <c r="U74" s="10" t="e">
        <f>VLOOKUP($A74,貼付_本人情報!$A:$CY,MATCH(U$1,貼付_本人情報!$1:$1,0),0)</f>
        <v>#N/A</v>
      </c>
      <c r="V74" s="10" t="e">
        <f>VLOOKUP($A74,貼付_本人情報!$A:$CY,MATCH(V$1,貼付_本人情報!$1:$1,0),0)</f>
        <v>#N/A</v>
      </c>
      <c r="W74" s="9" t="e">
        <f>VLOOKUP($A74,貼付_本人情報!$A:$CY,MATCH(W$1,貼付_本人情報!$1:$1,0),0)</f>
        <v>#N/A</v>
      </c>
      <c r="X74" s="19" t="e">
        <f>VLOOKUP($A74,貼付_本人情報!$A:$FL,MATCH(X$1,貼付_本人情報!$1:$1,0),0)</f>
        <v>#N/A</v>
      </c>
      <c r="Y74" s="37" t="str">
        <f t="shared" si="20"/>
        <v/>
      </c>
      <c r="Z74" s="21" t="e">
        <f>VLOOKUP($A74,貼付_本人情報!$A:$FL,MATCH(Z$1,貼付_本人情報!$1:$1,0),0)</f>
        <v>#N/A</v>
      </c>
      <c r="AA74" s="37" t="str">
        <f t="shared" si="21"/>
        <v/>
      </c>
      <c r="AB74" s="23" t="e">
        <f>VLOOKUP($A74,貼付_本人情報!$A:$FL,MATCH(AB$1,貼付_本人情報!$1:$1,0),0)</f>
        <v>#N/A</v>
      </c>
      <c r="AC74" s="38" t="str">
        <f t="shared" si="22"/>
        <v/>
      </c>
      <c r="AD74" s="23" t="e">
        <f>VLOOKUP($A74,貼付_本人情報!$A:$FL,MATCH(AD$1,貼付_本人情報!$1:$1,0),0)</f>
        <v>#N/A</v>
      </c>
      <c r="AE74" s="38" t="str">
        <f t="shared" si="23"/>
        <v/>
      </c>
      <c r="AF74" s="41" t="e">
        <f>VLOOKUP($A74,貼付_本人情報!$A:$FL,MATCH(AF$1,貼付_本人情報!$1:$1,0),0)&amp;""</f>
        <v>#N/A</v>
      </c>
      <c r="AG74" s="44" t="str">
        <f t="shared" si="24"/>
        <v/>
      </c>
    </row>
    <row r="75" spans="4:33">
      <c r="D75" s="17" t="str">
        <f t="shared" si="18"/>
        <v/>
      </c>
      <c r="E75" s="13">
        <f>VLOOKUP($A75,貼付_課税累計額!$A:$E,5,0)</f>
        <v>0</v>
      </c>
      <c r="F75" s="9">
        <f>IFERROR(VLOOKUP($A75,貼付_前職源泉!A:N,10,0),0)</f>
        <v>0</v>
      </c>
      <c r="G75" s="15">
        <f t="shared" si="25"/>
        <v>0</v>
      </c>
      <c r="H75" s="14" t="e">
        <f t="shared" si="19"/>
        <v>#N/A</v>
      </c>
      <c r="I75" s="49" t="e">
        <f>ROUNDDOWN(IF(H75&lt;1900000,MAX(0,H75-650000),IF(H75&lt;6600000,VLOOKUP(H75,参照!$D:$E,2,TRUE),IF(H75&lt;8500000,H75-(H75*0.1+1100000),H75-1950000))),0)</f>
        <v>#N/A</v>
      </c>
      <c r="J75" s="14" t="e">
        <f t="shared" si="26"/>
        <v>#N/A</v>
      </c>
      <c r="K75" s="14" t="e">
        <f t="shared" si="27"/>
        <v>#N/A</v>
      </c>
      <c r="L75" s="14" t="e">
        <f>VLOOKUP(K75,参照!$A$1:$B$6,2,TRUE)</f>
        <v>#N/A</v>
      </c>
      <c r="M75" s="10" t="e">
        <f>VLOOKUP($A75,貼付_本人情報!$A:$CY,MATCH(M$1,貼付_本人情報!$1:$1,0),0)</f>
        <v>#N/A</v>
      </c>
      <c r="N75" s="9" t="e">
        <f>VLOOKUP($A75,貼付_本人情報!$A:$CY,MATCH(N$1,貼付_本人情報!$1:$1,0),0)</f>
        <v>#N/A</v>
      </c>
      <c r="O75" s="9" t="e">
        <f>VLOOKUP($A75,貼付_本人情報!$A:$CY,MATCH(O$1,貼付_本人情報!$1:$1,0),0)</f>
        <v>#N/A</v>
      </c>
      <c r="P75" s="9" t="e">
        <f>VLOOKUP($A75,貼付_本人情報!$A:$CY,MATCH(P$1,貼付_本人情報!$1:$1,0),0)</f>
        <v>#N/A</v>
      </c>
      <c r="Q75" s="9" t="e">
        <f>VLOOKUP($A75,貼付_本人情報!$A:$CY,MATCH(Q$1,貼付_本人情報!$1:$1,0),0)</f>
        <v>#N/A</v>
      </c>
      <c r="R75" s="9" t="e">
        <f>VLOOKUP($A75,貼付_本人情報!$A:$FL,MATCH(R$1,貼付_本人情報!$1:$1,0),0)</f>
        <v>#N/A</v>
      </c>
      <c r="S75" s="10" t="e">
        <f>VLOOKUP($A75,貼付_本人情報!$A:$CY,MATCH(S$1,貼付_本人情報!$1:$1,0),0)</f>
        <v>#N/A</v>
      </c>
      <c r="T75" s="10" t="e">
        <f>VLOOKUP($A75,貼付_本人情報!$A:$CY,MATCH(T$1,貼付_本人情報!$1:$1,0),0)</f>
        <v>#N/A</v>
      </c>
      <c r="U75" s="10" t="e">
        <f>VLOOKUP($A75,貼付_本人情報!$A:$CY,MATCH(U$1,貼付_本人情報!$1:$1,0),0)</f>
        <v>#N/A</v>
      </c>
      <c r="V75" s="10" t="e">
        <f>VLOOKUP($A75,貼付_本人情報!$A:$CY,MATCH(V$1,貼付_本人情報!$1:$1,0),0)</f>
        <v>#N/A</v>
      </c>
      <c r="W75" s="9" t="e">
        <f>VLOOKUP($A75,貼付_本人情報!$A:$CY,MATCH(W$1,貼付_本人情報!$1:$1,0),0)</f>
        <v>#N/A</v>
      </c>
      <c r="X75" s="19" t="e">
        <f>VLOOKUP($A75,貼付_本人情報!$A:$FL,MATCH(X$1,貼付_本人情報!$1:$1,0),0)</f>
        <v>#N/A</v>
      </c>
      <c r="Y75" s="37" t="str">
        <f t="shared" si="20"/>
        <v/>
      </c>
      <c r="Z75" s="21" t="e">
        <f>VLOOKUP($A75,貼付_本人情報!$A:$FL,MATCH(Z$1,貼付_本人情報!$1:$1,0),0)</f>
        <v>#N/A</v>
      </c>
      <c r="AA75" s="37" t="str">
        <f t="shared" si="21"/>
        <v/>
      </c>
      <c r="AB75" s="23" t="e">
        <f>VLOOKUP($A75,貼付_本人情報!$A:$FL,MATCH(AB$1,貼付_本人情報!$1:$1,0),0)</f>
        <v>#N/A</v>
      </c>
      <c r="AC75" s="38" t="str">
        <f t="shared" si="22"/>
        <v/>
      </c>
      <c r="AD75" s="23" t="e">
        <f>VLOOKUP($A75,貼付_本人情報!$A:$FL,MATCH(AD$1,貼付_本人情報!$1:$1,0),0)</f>
        <v>#N/A</v>
      </c>
      <c r="AE75" s="38" t="str">
        <f t="shared" si="23"/>
        <v/>
      </c>
      <c r="AF75" s="41" t="e">
        <f>VLOOKUP($A75,貼付_本人情報!$A:$FL,MATCH(AF$1,貼付_本人情報!$1:$1,0),0)&amp;""</f>
        <v>#N/A</v>
      </c>
      <c r="AG75" s="44" t="str">
        <f t="shared" si="24"/>
        <v/>
      </c>
    </row>
    <row r="76" spans="4:33">
      <c r="D76" s="17" t="str">
        <f t="shared" si="18"/>
        <v/>
      </c>
      <c r="E76" s="13">
        <f>VLOOKUP($A76,貼付_課税累計額!$A:$E,5,0)</f>
        <v>0</v>
      </c>
      <c r="F76" s="9">
        <f>IFERROR(VLOOKUP($A76,貼付_前職源泉!A:N,10,0),0)</f>
        <v>0</v>
      </c>
      <c r="G76" s="15">
        <f t="shared" si="25"/>
        <v>0</v>
      </c>
      <c r="H76" s="14" t="e">
        <f t="shared" si="19"/>
        <v>#N/A</v>
      </c>
      <c r="I76" s="49" t="e">
        <f>ROUNDDOWN(IF(H76&lt;1900000,MAX(0,H76-650000),IF(H76&lt;6600000,VLOOKUP(H76,参照!$D:$E,2,TRUE),IF(H76&lt;8500000,H76-(H76*0.1+1100000),H76-1950000))),0)</f>
        <v>#N/A</v>
      </c>
      <c r="J76" s="14" t="e">
        <f t="shared" si="26"/>
        <v>#N/A</v>
      </c>
      <c r="K76" s="14" t="e">
        <f t="shared" si="27"/>
        <v>#N/A</v>
      </c>
      <c r="L76" s="14" t="e">
        <f>VLOOKUP(K76,参照!$A$1:$B$6,2,TRUE)</f>
        <v>#N/A</v>
      </c>
      <c r="M76" s="10" t="e">
        <f>VLOOKUP($A76,貼付_本人情報!$A:$CY,MATCH(M$1,貼付_本人情報!$1:$1,0),0)</f>
        <v>#N/A</v>
      </c>
      <c r="N76" s="9" t="e">
        <f>VLOOKUP($A76,貼付_本人情報!$A:$CY,MATCH(N$1,貼付_本人情報!$1:$1,0),0)</f>
        <v>#N/A</v>
      </c>
      <c r="O76" s="9" t="e">
        <f>VLOOKUP($A76,貼付_本人情報!$A:$CY,MATCH(O$1,貼付_本人情報!$1:$1,0),0)</f>
        <v>#N/A</v>
      </c>
      <c r="P76" s="9" t="e">
        <f>VLOOKUP($A76,貼付_本人情報!$A:$CY,MATCH(P$1,貼付_本人情報!$1:$1,0),0)</f>
        <v>#N/A</v>
      </c>
      <c r="Q76" s="9" t="e">
        <f>VLOOKUP($A76,貼付_本人情報!$A:$CY,MATCH(Q$1,貼付_本人情報!$1:$1,0),0)</f>
        <v>#N/A</v>
      </c>
      <c r="R76" s="9" t="e">
        <f>VLOOKUP($A76,貼付_本人情報!$A:$FL,MATCH(R$1,貼付_本人情報!$1:$1,0),0)</f>
        <v>#N/A</v>
      </c>
      <c r="S76" s="10" t="e">
        <f>VLOOKUP($A76,貼付_本人情報!$A:$CY,MATCH(S$1,貼付_本人情報!$1:$1,0),0)</f>
        <v>#N/A</v>
      </c>
      <c r="T76" s="10" t="e">
        <f>VLOOKUP($A76,貼付_本人情報!$A:$CY,MATCH(T$1,貼付_本人情報!$1:$1,0),0)</f>
        <v>#N/A</v>
      </c>
      <c r="U76" s="10" t="e">
        <f>VLOOKUP($A76,貼付_本人情報!$A:$CY,MATCH(U$1,貼付_本人情報!$1:$1,0),0)</f>
        <v>#N/A</v>
      </c>
      <c r="V76" s="10" t="e">
        <f>VLOOKUP($A76,貼付_本人情報!$A:$CY,MATCH(V$1,貼付_本人情報!$1:$1,0),0)</f>
        <v>#N/A</v>
      </c>
      <c r="W76" s="9" t="e">
        <f>VLOOKUP($A76,貼付_本人情報!$A:$CY,MATCH(W$1,貼付_本人情報!$1:$1,0),0)</f>
        <v>#N/A</v>
      </c>
      <c r="X76" s="19" t="e">
        <f>VLOOKUP($A76,貼付_本人情報!$A:$FL,MATCH(X$1,貼付_本人情報!$1:$1,0),0)</f>
        <v>#N/A</v>
      </c>
      <c r="Y76" s="37" t="str">
        <f t="shared" si="20"/>
        <v/>
      </c>
      <c r="Z76" s="21" t="e">
        <f>VLOOKUP($A76,貼付_本人情報!$A:$FL,MATCH(Z$1,貼付_本人情報!$1:$1,0),0)</f>
        <v>#N/A</v>
      </c>
      <c r="AA76" s="37" t="str">
        <f t="shared" si="21"/>
        <v/>
      </c>
      <c r="AB76" s="23" t="e">
        <f>VLOOKUP($A76,貼付_本人情報!$A:$FL,MATCH(AB$1,貼付_本人情報!$1:$1,0),0)</f>
        <v>#N/A</v>
      </c>
      <c r="AC76" s="38" t="str">
        <f t="shared" si="22"/>
        <v/>
      </c>
      <c r="AD76" s="23" t="e">
        <f>VLOOKUP($A76,貼付_本人情報!$A:$FL,MATCH(AD$1,貼付_本人情報!$1:$1,0),0)</f>
        <v>#N/A</v>
      </c>
      <c r="AE76" s="38" t="str">
        <f t="shared" si="23"/>
        <v/>
      </c>
      <c r="AF76" s="41" t="e">
        <f>VLOOKUP($A76,貼付_本人情報!$A:$FL,MATCH(AF$1,貼付_本人情報!$1:$1,0),0)&amp;""</f>
        <v>#N/A</v>
      </c>
      <c r="AG76" s="44" t="str">
        <f t="shared" si="24"/>
        <v/>
      </c>
    </row>
    <row r="77" spans="4:33">
      <c r="D77" s="17" t="str">
        <f t="shared" si="18"/>
        <v/>
      </c>
      <c r="E77" s="13">
        <f>VLOOKUP($A77,貼付_課税累計額!$A:$E,5,0)</f>
        <v>0</v>
      </c>
      <c r="F77" s="9">
        <f>IFERROR(VLOOKUP($A77,貼付_前職源泉!A:N,10,0),0)</f>
        <v>0</v>
      </c>
      <c r="G77" s="15">
        <f t="shared" si="25"/>
        <v>0</v>
      </c>
      <c r="H77" s="14" t="e">
        <f t="shared" si="19"/>
        <v>#N/A</v>
      </c>
      <c r="I77" s="49" t="e">
        <f>ROUNDDOWN(IF(H77&lt;1900000,MAX(0,H77-650000),IF(H77&lt;6600000,VLOOKUP(H77,参照!$D:$E,2,TRUE),IF(H77&lt;8500000,H77-(H77*0.1+1100000),H77-1950000))),0)</f>
        <v>#N/A</v>
      </c>
      <c r="J77" s="14" t="e">
        <f t="shared" si="26"/>
        <v>#N/A</v>
      </c>
      <c r="K77" s="14" t="e">
        <f t="shared" si="27"/>
        <v>#N/A</v>
      </c>
      <c r="L77" s="14" t="e">
        <f>VLOOKUP(K77,参照!$A$1:$B$6,2,TRUE)</f>
        <v>#N/A</v>
      </c>
      <c r="M77" s="10" t="e">
        <f>VLOOKUP($A77,貼付_本人情報!$A:$CY,MATCH(M$1,貼付_本人情報!$1:$1,0),0)</f>
        <v>#N/A</v>
      </c>
      <c r="N77" s="9" t="e">
        <f>VLOOKUP($A77,貼付_本人情報!$A:$CY,MATCH(N$1,貼付_本人情報!$1:$1,0),0)</f>
        <v>#N/A</v>
      </c>
      <c r="O77" s="9" t="e">
        <f>VLOOKUP($A77,貼付_本人情報!$A:$CY,MATCH(O$1,貼付_本人情報!$1:$1,0),0)</f>
        <v>#N/A</v>
      </c>
      <c r="P77" s="9" t="e">
        <f>VLOOKUP($A77,貼付_本人情報!$A:$CY,MATCH(P$1,貼付_本人情報!$1:$1,0),0)</f>
        <v>#N/A</v>
      </c>
      <c r="Q77" s="9" t="e">
        <f>VLOOKUP($A77,貼付_本人情報!$A:$CY,MATCH(Q$1,貼付_本人情報!$1:$1,0),0)</f>
        <v>#N/A</v>
      </c>
      <c r="R77" s="9" t="e">
        <f>VLOOKUP($A77,貼付_本人情報!$A:$FL,MATCH(R$1,貼付_本人情報!$1:$1,0),0)</f>
        <v>#N/A</v>
      </c>
      <c r="S77" s="10" t="e">
        <f>VLOOKUP($A77,貼付_本人情報!$A:$CY,MATCH(S$1,貼付_本人情報!$1:$1,0),0)</f>
        <v>#N/A</v>
      </c>
      <c r="T77" s="10" t="e">
        <f>VLOOKUP($A77,貼付_本人情報!$A:$CY,MATCH(T$1,貼付_本人情報!$1:$1,0),0)</f>
        <v>#N/A</v>
      </c>
      <c r="U77" s="10" t="e">
        <f>VLOOKUP($A77,貼付_本人情報!$A:$CY,MATCH(U$1,貼付_本人情報!$1:$1,0),0)</f>
        <v>#N/A</v>
      </c>
      <c r="V77" s="10" t="e">
        <f>VLOOKUP($A77,貼付_本人情報!$A:$CY,MATCH(V$1,貼付_本人情報!$1:$1,0),0)</f>
        <v>#N/A</v>
      </c>
      <c r="W77" s="9" t="e">
        <f>VLOOKUP($A77,貼付_本人情報!$A:$CY,MATCH(W$1,貼付_本人情報!$1:$1,0),0)</f>
        <v>#N/A</v>
      </c>
      <c r="X77" s="19" t="e">
        <f>VLOOKUP($A77,貼付_本人情報!$A:$FL,MATCH(X$1,貼付_本人情報!$1:$1,0),0)</f>
        <v>#N/A</v>
      </c>
      <c r="Y77" s="37" t="str">
        <f t="shared" si="20"/>
        <v/>
      </c>
      <c r="Z77" s="21" t="e">
        <f>VLOOKUP($A77,貼付_本人情報!$A:$FL,MATCH(Z$1,貼付_本人情報!$1:$1,0),0)</f>
        <v>#N/A</v>
      </c>
      <c r="AA77" s="37" t="str">
        <f t="shared" si="21"/>
        <v/>
      </c>
      <c r="AB77" s="23" t="e">
        <f>VLOOKUP($A77,貼付_本人情報!$A:$FL,MATCH(AB$1,貼付_本人情報!$1:$1,0),0)</f>
        <v>#N/A</v>
      </c>
      <c r="AC77" s="38" t="str">
        <f t="shared" si="22"/>
        <v/>
      </c>
      <c r="AD77" s="23" t="e">
        <f>VLOOKUP($A77,貼付_本人情報!$A:$FL,MATCH(AD$1,貼付_本人情報!$1:$1,0),0)</f>
        <v>#N/A</v>
      </c>
      <c r="AE77" s="38" t="str">
        <f t="shared" si="23"/>
        <v/>
      </c>
      <c r="AF77" s="41" t="e">
        <f>VLOOKUP($A77,貼付_本人情報!$A:$FL,MATCH(AF$1,貼付_本人情報!$1:$1,0),0)&amp;""</f>
        <v>#N/A</v>
      </c>
      <c r="AG77" s="44" t="str">
        <f t="shared" si="24"/>
        <v/>
      </c>
    </row>
    <row r="78" spans="4:33">
      <c r="D78" s="17" t="str">
        <f t="shared" si="18"/>
        <v/>
      </c>
      <c r="E78" s="13">
        <f>VLOOKUP($A78,貼付_課税累計額!$A:$E,5,0)</f>
        <v>0</v>
      </c>
      <c r="F78" s="9">
        <f>IFERROR(VLOOKUP($A78,貼付_前職源泉!A:N,10,0),0)</f>
        <v>0</v>
      </c>
      <c r="G78" s="15">
        <f t="shared" si="25"/>
        <v>0</v>
      </c>
      <c r="H78" s="14" t="e">
        <f t="shared" si="19"/>
        <v>#N/A</v>
      </c>
      <c r="I78" s="49" t="e">
        <f>ROUNDDOWN(IF(H78&lt;1900000,MAX(0,H78-650000),IF(H78&lt;6600000,VLOOKUP(H78,参照!$D:$E,2,TRUE),IF(H78&lt;8500000,H78-(H78*0.1+1100000),H78-1950000))),0)</f>
        <v>#N/A</v>
      </c>
      <c r="J78" s="14" t="e">
        <f t="shared" si="26"/>
        <v>#N/A</v>
      </c>
      <c r="K78" s="14" t="e">
        <f t="shared" si="27"/>
        <v>#N/A</v>
      </c>
      <c r="L78" s="14" t="e">
        <f>VLOOKUP(K78,参照!$A$1:$B$6,2,TRUE)</f>
        <v>#N/A</v>
      </c>
      <c r="M78" s="10" t="e">
        <f>VLOOKUP($A78,貼付_本人情報!$A:$CY,MATCH(M$1,貼付_本人情報!$1:$1,0),0)</f>
        <v>#N/A</v>
      </c>
      <c r="N78" s="9" t="e">
        <f>VLOOKUP($A78,貼付_本人情報!$A:$CY,MATCH(N$1,貼付_本人情報!$1:$1,0),0)</f>
        <v>#N/A</v>
      </c>
      <c r="O78" s="9" t="e">
        <f>VLOOKUP($A78,貼付_本人情報!$A:$CY,MATCH(O$1,貼付_本人情報!$1:$1,0),0)</f>
        <v>#N/A</v>
      </c>
      <c r="P78" s="9" t="e">
        <f>VLOOKUP($A78,貼付_本人情報!$A:$CY,MATCH(P$1,貼付_本人情報!$1:$1,0),0)</f>
        <v>#N/A</v>
      </c>
      <c r="Q78" s="9" t="e">
        <f>VLOOKUP($A78,貼付_本人情報!$A:$CY,MATCH(Q$1,貼付_本人情報!$1:$1,0),0)</f>
        <v>#N/A</v>
      </c>
      <c r="R78" s="9" t="e">
        <f>VLOOKUP($A78,貼付_本人情報!$A:$FL,MATCH(R$1,貼付_本人情報!$1:$1,0),0)</f>
        <v>#N/A</v>
      </c>
      <c r="S78" s="10" t="e">
        <f>VLOOKUP($A78,貼付_本人情報!$A:$CY,MATCH(S$1,貼付_本人情報!$1:$1,0),0)</f>
        <v>#N/A</v>
      </c>
      <c r="T78" s="10" t="e">
        <f>VLOOKUP($A78,貼付_本人情報!$A:$CY,MATCH(T$1,貼付_本人情報!$1:$1,0),0)</f>
        <v>#N/A</v>
      </c>
      <c r="U78" s="10" t="e">
        <f>VLOOKUP($A78,貼付_本人情報!$A:$CY,MATCH(U$1,貼付_本人情報!$1:$1,0),0)</f>
        <v>#N/A</v>
      </c>
      <c r="V78" s="10" t="e">
        <f>VLOOKUP($A78,貼付_本人情報!$A:$CY,MATCH(V$1,貼付_本人情報!$1:$1,0),0)</f>
        <v>#N/A</v>
      </c>
      <c r="W78" s="9" t="e">
        <f>VLOOKUP($A78,貼付_本人情報!$A:$CY,MATCH(W$1,貼付_本人情報!$1:$1,0),0)</f>
        <v>#N/A</v>
      </c>
      <c r="X78" s="19" t="e">
        <f>VLOOKUP($A78,貼付_本人情報!$A:$FL,MATCH(X$1,貼付_本人情報!$1:$1,0),0)</f>
        <v>#N/A</v>
      </c>
      <c r="Y78" s="37" t="str">
        <f t="shared" si="20"/>
        <v/>
      </c>
      <c r="Z78" s="21" t="e">
        <f>VLOOKUP($A78,貼付_本人情報!$A:$FL,MATCH(Z$1,貼付_本人情報!$1:$1,0),0)</f>
        <v>#N/A</v>
      </c>
      <c r="AA78" s="37" t="str">
        <f t="shared" si="21"/>
        <v/>
      </c>
      <c r="AB78" s="23" t="e">
        <f>VLOOKUP($A78,貼付_本人情報!$A:$FL,MATCH(AB$1,貼付_本人情報!$1:$1,0),0)</f>
        <v>#N/A</v>
      </c>
      <c r="AC78" s="38" t="str">
        <f t="shared" si="22"/>
        <v/>
      </c>
      <c r="AD78" s="23" t="e">
        <f>VLOOKUP($A78,貼付_本人情報!$A:$FL,MATCH(AD$1,貼付_本人情報!$1:$1,0),0)</f>
        <v>#N/A</v>
      </c>
      <c r="AE78" s="38" t="str">
        <f t="shared" si="23"/>
        <v/>
      </c>
      <c r="AF78" s="41" t="e">
        <f>VLOOKUP($A78,貼付_本人情報!$A:$FL,MATCH(AF$1,貼付_本人情報!$1:$1,0),0)&amp;""</f>
        <v>#N/A</v>
      </c>
      <c r="AG78" s="44" t="str">
        <f t="shared" si="24"/>
        <v/>
      </c>
    </row>
    <row r="79" spans="4:33">
      <c r="D79" s="17" t="str">
        <f t="shared" si="18"/>
        <v/>
      </c>
      <c r="E79" s="13">
        <f>VLOOKUP($A79,貼付_課税累計額!$A:$E,5,0)</f>
        <v>0</v>
      </c>
      <c r="F79" s="9">
        <f>IFERROR(VLOOKUP($A79,貼付_前職源泉!A:N,10,0),0)</f>
        <v>0</v>
      </c>
      <c r="G79" s="15">
        <f t="shared" si="25"/>
        <v>0</v>
      </c>
      <c r="H79" s="14" t="e">
        <f t="shared" si="19"/>
        <v>#N/A</v>
      </c>
      <c r="I79" s="49" t="e">
        <f>ROUNDDOWN(IF(H79&lt;1900000,MAX(0,H79-650000),IF(H79&lt;6600000,VLOOKUP(H79,参照!$D:$E,2,TRUE),IF(H79&lt;8500000,H79-(H79*0.1+1100000),H79-1950000))),0)</f>
        <v>#N/A</v>
      </c>
      <c r="J79" s="14" t="e">
        <f t="shared" si="26"/>
        <v>#N/A</v>
      </c>
      <c r="K79" s="14" t="e">
        <f t="shared" si="27"/>
        <v>#N/A</v>
      </c>
      <c r="L79" s="14" t="e">
        <f>VLOOKUP(K79,参照!$A$1:$B$6,2,TRUE)</f>
        <v>#N/A</v>
      </c>
      <c r="M79" s="10" t="e">
        <f>VLOOKUP($A79,貼付_本人情報!$A:$CY,MATCH(M$1,貼付_本人情報!$1:$1,0),0)</f>
        <v>#N/A</v>
      </c>
      <c r="N79" s="9" t="e">
        <f>VLOOKUP($A79,貼付_本人情報!$A:$CY,MATCH(N$1,貼付_本人情報!$1:$1,0),0)</f>
        <v>#N/A</v>
      </c>
      <c r="O79" s="9" t="e">
        <f>VLOOKUP($A79,貼付_本人情報!$A:$CY,MATCH(O$1,貼付_本人情報!$1:$1,0),0)</f>
        <v>#N/A</v>
      </c>
      <c r="P79" s="9" t="e">
        <f>VLOOKUP($A79,貼付_本人情報!$A:$CY,MATCH(P$1,貼付_本人情報!$1:$1,0),0)</f>
        <v>#N/A</v>
      </c>
      <c r="Q79" s="9" t="e">
        <f>VLOOKUP($A79,貼付_本人情報!$A:$CY,MATCH(Q$1,貼付_本人情報!$1:$1,0),0)</f>
        <v>#N/A</v>
      </c>
      <c r="R79" s="9" t="e">
        <f>VLOOKUP($A79,貼付_本人情報!$A:$FL,MATCH(R$1,貼付_本人情報!$1:$1,0),0)</f>
        <v>#N/A</v>
      </c>
      <c r="S79" s="10" t="e">
        <f>VLOOKUP($A79,貼付_本人情報!$A:$CY,MATCH(S$1,貼付_本人情報!$1:$1,0),0)</f>
        <v>#N/A</v>
      </c>
      <c r="T79" s="10" t="e">
        <f>VLOOKUP($A79,貼付_本人情報!$A:$CY,MATCH(T$1,貼付_本人情報!$1:$1,0),0)</f>
        <v>#N/A</v>
      </c>
      <c r="U79" s="10" t="e">
        <f>VLOOKUP($A79,貼付_本人情報!$A:$CY,MATCH(U$1,貼付_本人情報!$1:$1,0),0)</f>
        <v>#N/A</v>
      </c>
      <c r="V79" s="10" t="e">
        <f>VLOOKUP($A79,貼付_本人情報!$A:$CY,MATCH(V$1,貼付_本人情報!$1:$1,0),0)</f>
        <v>#N/A</v>
      </c>
      <c r="W79" s="9" t="e">
        <f>VLOOKUP($A79,貼付_本人情報!$A:$CY,MATCH(W$1,貼付_本人情報!$1:$1,0),0)</f>
        <v>#N/A</v>
      </c>
      <c r="X79" s="19" t="e">
        <f>VLOOKUP($A79,貼付_本人情報!$A:$FL,MATCH(X$1,貼付_本人情報!$1:$1,0),0)</f>
        <v>#N/A</v>
      </c>
      <c r="Y79" s="37" t="str">
        <f t="shared" si="20"/>
        <v/>
      </c>
      <c r="Z79" s="21" t="e">
        <f>VLOOKUP($A79,貼付_本人情報!$A:$FL,MATCH(Z$1,貼付_本人情報!$1:$1,0),0)</f>
        <v>#N/A</v>
      </c>
      <c r="AA79" s="37" t="str">
        <f t="shared" si="21"/>
        <v/>
      </c>
      <c r="AB79" s="23" t="e">
        <f>VLOOKUP($A79,貼付_本人情報!$A:$FL,MATCH(AB$1,貼付_本人情報!$1:$1,0),0)</f>
        <v>#N/A</v>
      </c>
      <c r="AC79" s="38" t="str">
        <f t="shared" si="22"/>
        <v/>
      </c>
      <c r="AD79" s="23" t="e">
        <f>VLOOKUP($A79,貼付_本人情報!$A:$FL,MATCH(AD$1,貼付_本人情報!$1:$1,0),0)</f>
        <v>#N/A</v>
      </c>
      <c r="AE79" s="38" t="str">
        <f t="shared" si="23"/>
        <v/>
      </c>
      <c r="AF79" s="41" t="e">
        <f>VLOOKUP($A79,貼付_本人情報!$A:$FL,MATCH(AF$1,貼付_本人情報!$1:$1,0),0)&amp;""</f>
        <v>#N/A</v>
      </c>
      <c r="AG79" s="44" t="str">
        <f t="shared" si="24"/>
        <v/>
      </c>
    </row>
    <row r="80" spans="4:33">
      <c r="D80" s="17" t="str">
        <f t="shared" si="18"/>
        <v/>
      </c>
      <c r="E80" s="13">
        <f>VLOOKUP($A80,貼付_課税累計額!$A:$E,5,0)</f>
        <v>0</v>
      </c>
      <c r="F80" s="9">
        <f>IFERROR(VLOOKUP($A80,貼付_前職源泉!A:N,10,0),0)</f>
        <v>0</v>
      </c>
      <c r="G80" s="15">
        <f t="shared" si="25"/>
        <v>0</v>
      </c>
      <c r="H80" s="14" t="e">
        <f t="shared" si="19"/>
        <v>#N/A</v>
      </c>
      <c r="I80" s="49" t="e">
        <f>ROUNDDOWN(IF(H80&lt;1900000,MAX(0,H80-650000),IF(H80&lt;6600000,VLOOKUP(H80,参照!$D:$E,2,TRUE),IF(H80&lt;8500000,H80-(H80*0.1+1100000),H80-1950000))),0)</f>
        <v>#N/A</v>
      </c>
      <c r="J80" s="14" t="e">
        <f t="shared" si="26"/>
        <v>#N/A</v>
      </c>
      <c r="K80" s="14" t="e">
        <f t="shared" si="27"/>
        <v>#N/A</v>
      </c>
      <c r="L80" s="14" t="e">
        <f>VLOOKUP(K80,参照!$A$1:$B$6,2,TRUE)</f>
        <v>#N/A</v>
      </c>
      <c r="M80" s="10" t="e">
        <f>VLOOKUP($A80,貼付_本人情報!$A:$CY,MATCH(M$1,貼付_本人情報!$1:$1,0),0)</f>
        <v>#N/A</v>
      </c>
      <c r="N80" s="9" t="e">
        <f>VLOOKUP($A80,貼付_本人情報!$A:$CY,MATCH(N$1,貼付_本人情報!$1:$1,0),0)</f>
        <v>#N/A</v>
      </c>
      <c r="O80" s="9" t="e">
        <f>VLOOKUP($A80,貼付_本人情報!$A:$CY,MATCH(O$1,貼付_本人情報!$1:$1,0),0)</f>
        <v>#N/A</v>
      </c>
      <c r="P80" s="9" t="e">
        <f>VLOOKUP($A80,貼付_本人情報!$A:$CY,MATCH(P$1,貼付_本人情報!$1:$1,0),0)</f>
        <v>#N/A</v>
      </c>
      <c r="Q80" s="9" t="e">
        <f>VLOOKUP($A80,貼付_本人情報!$A:$CY,MATCH(Q$1,貼付_本人情報!$1:$1,0),0)</f>
        <v>#N/A</v>
      </c>
      <c r="R80" s="9" t="e">
        <f>VLOOKUP($A80,貼付_本人情報!$A:$FL,MATCH(R$1,貼付_本人情報!$1:$1,0),0)</f>
        <v>#N/A</v>
      </c>
      <c r="S80" s="10" t="e">
        <f>VLOOKUP($A80,貼付_本人情報!$A:$CY,MATCH(S$1,貼付_本人情報!$1:$1,0),0)</f>
        <v>#N/A</v>
      </c>
      <c r="T80" s="10" t="e">
        <f>VLOOKUP($A80,貼付_本人情報!$A:$CY,MATCH(T$1,貼付_本人情報!$1:$1,0),0)</f>
        <v>#N/A</v>
      </c>
      <c r="U80" s="10" t="e">
        <f>VLOOKUP($A80,貼付_本人情報!$A:$CY,MATCH(U$1,貼付_本人情報!$1:$1,0),0)</f>
        <v>#N/A</v>
      </c>
      <c r="V80" s="10" t="e">
        <f>VLOOKUP($A80,貼付_本人情報!$A:$CY,MATCH(V$1,貼付_本人情報!$1:$1,0),0)</f>
        <v>#N/A</v>
      </c>
      <c r="W80" s="9" t="e">
        <f>VLOOKUP($A80,貼付_本人情報!$A:$CY,MATCH(W$1,貼付_本人情報!$1:$1,0),0)</f>
        <v>#N/A</v>
      </c>
      <c r="X80" s="19" t="e">
        <f>VLOOKUP($A80,貼付_本人情報!$A:$FL,MATCH(X$1,貼付_本人情報!$1:$1,0),0)</f>
        <v>#N/A</v>
      </c>
      <c r="Y80" s="37" t="str">
        <f t="shared" si="20"/>
        <v/>
      </c>
      <c r="Z80" s="21" t="e">
        <f>VLOOKUP($A80,貼付_本人情報!$A:$FL,MATCH(Z$1,貼付_本人情報!$1:$1,0),0)</f>
        <v>#N/A</v>
      </c>
      <c r="AA80" s="37" t="str">
        <f t="shared" si="21"/>
        <v/>
      </c>
      <c r="AB80" s="23" t="e">
        <f>VLOOKUP($A80,貼付_本人情報!$A:$FL,MATCH(AB$1,貼付_本人情報!$1:$1,0),0)</f>
        <v>#N/A</v>
      </c>
      <c r="AC80" s="38" t="str">
        <f t="shared" si="22"/>
        <v/>
      </c>
      <c r="AD80" s="23" t="e">
        <f>VLOOKUP($A80,貼付_本人情報!$A:$FL,MATCH(AD$1,貼付_本人情報!$1:$1,0),0)</f>
        <v>#N/A</v>
      </c>
      <c r="AE80" s="38" t="str">
        <f t="shared" si="23"/>
        <v/>
      </c>
      <c r="AF80" s="41" t="e">
        <f>VLOOKUP($A80,貼付_本人情報!$A:$FL,MATCH(AF$1,貼付_本人情報!$1:$1,0),0)&amp;""</f>
        <v>#N/A</v>
      </c>
      <c r="AG80" s="44" t="str">
        <f t="shared" si="24"/>
        <v/>
      </c>
    </row>
    <row r="81" spans="4:33">
      <c r="D81" s="17" t="str">
        <f t="shared" si="18"/>
        <v/>
      </c>
      <c r="E81" s="13">
        <f>VLOOKUP($A81,貼付_課税累計額!$A:$E,5,0)</f>
        <v>0</v>
      </c>
      <c r="F81" s="9">
        <f>IFERROR(VLOOKUP($A81,貼付_前職源泉!A:N,10,0),0)</f>
        <v>0</v>
      </c>
      <c r="G81" s="15">
        <f t="shared" si="25"/>
        <v>0</v>
      </c>
      <c r="H81" s="14" t="e">
        <f t="shared" si="19"/>
        <v>#N/A</v>
      </c>
      <c r="I81" s="49" t="e">
        <f>ROUNDDOWN(IF(H81&lt;1900000,MAX(0,H81-650000),IF(H81&lt;6600000,VLOOKUP(H81,参照!$D:$E,2,TRUE),IF(H81&lt;8500000,H81-(H81*0.1+1100000),H81-1950000))),0)</f>
        <v>#N/A</v>
      </c>
      <c r="J81" s="14" t="e">
        <f t="shared" si="26"/>
        <v>#N/A</v>
      </c>
      <c r="K81" s="14" t="e">
        <f t="shared" si="27"/>
        <v>#N/A</v>
      </c>
      <c r="L81" s="14" t="e">
        <f>VLOOKUP(K81,参照!$A$1:$B$6,2,TRUE)</f>
        <v>#N/A</v>
      </c>
      <c r="M81" s="10" t="e">
        <f>VLOOKUP($A81,貼付_本人情報!$A:$CY,MATCH(M$1,貼付_本人情報!$1:$1,0),0)</f>
        <v>#N/A</v>
      </c>
      <c r="N81" s="9" t="e">
        <f>VLOOKUP($A81,貼付_本人情報!$A:$CY,MATCH(N$1,貼付_本人情報!$1:$1,0),0)</f>
        <v>#N/A</v>
      </c>
      <c r="O81" s="9" t="e">
        <f>VLOOKUP($A81,貼付_本人情報!$A:$CY,MATCH(O$1,貼付_本人情報!$1:$1,0),0)</f>
        <v>#N/A</v>
      </c>
      <c r="P81" s="9" t="e">
        <f>VLOOKUP($A81,貼付_本人情報!$A:$CY,MATCH(P$1,貼付_本人情報!$1:$1,0),0)</f>
        <v>#N/A</v>
      </c>
      <c r="Q81" s="9" t="e">
        <f>VLOOKUP($A81,貼付_本人情報!$A:$CY,MATCH(Q$1,貼付_本人情報!$1:$1,0),0)</f>
        <v>#N/A</v>
      </c>
      <c r="R81" s="9" t="e">
        <f>VLOOKUP($A81,貼付_本人情報!$A:$FL,MATCH(R$1,貼付_本人情報!$1:$1,0),0)</f>
        <v>#N/A</v>
      </c>
      <c r="S81" s="10" t="e">
        <f>VLOOKUP($A81,貼付_本人情報!$A:$CY,MATCH(S$1,貼付_本人情報!$1:$1,0),0)</f>
        <v>#N/A</v>
      </c>
      <c r="T81" s="10" t="e">
        <f>VLOOKUP($A81,貼付_本人情報!$A:$CY,MATCH(T$1,貼付_本人情報!$1:$1,0),0)</f>
        <v>#N/A</v>
      </c>
      <c r="U81" s="10" t="e">
        <f>VLOOKUP($A81,貼付_本人情報!$A:$CY,MATCH(U$1,貼付_本人情報!$1:$1,0),0)</f>
        <v>#N/A</v>
      </c>
      <c r="V81" s="10" t="e">
        <f>VLOOKUP($A81,貼付_本人情報!$A:$CY,MATCH(V$1,貼付_本人情報!$1:$1,0),0)</f>
        <v>#N/A</v>
      </c>
      <c r="W81" s="9" t="e">
        <f>VLOOKUP($A81,貼付_本人情報!$A:$CY,MATCH(W$1,貼付_本人情報!$1:$1,0),0)</f>
        <v>#N/A</v>
      </c>
      <c r="X81" s="19" t="e">
        <f>VLOOKUP($A81,貼付_本人情報!$A:$FL,MATCH(X$1,貼付_本人情報!$1:$1,0),0)</f>
        <v>#N/A</v>
      </c>
      <c r="Y81" s="37" t="str">
        <f t="shared" si="20"/>
        <v/>
      </c>
      <c r="Z81" s="21" t="e">
        <f>VLOOKUP($A81,貼付_本人情報!$A:$FL,MATCH(Z$1,貼付_本人情報!$1:$1,0),0)</f>
        <v>#N/A</v>
      </c>
      <c r="AA81" s="37" t="str">
        <f t="shared" si="21"/>
        <v/>
      </c>
      <c r="AB81" s="23" t="e">
        <f>VLOOKUP($A81,貼付_本人情報!$A:$FL,MATCH(AB$1,貼付_本人情報!$1:$1,0),0)</f>
        <v>#N/A</v>
      </c>
      <c r="AC81" s="38" t="str">
        <f t="shared" si="22"/>
        <v/>
      </c>
      <c r="AD81" s="23" t="e">
        <f>VLOOKUP($A81,貼付_本人情報!$A:$FL,MATCH(AD$1,貼付_本人情報!$1:$1,0),0)</f>
        <v>#N/A</v>
      </c>
      <c r="AE81" s="38" t="str">
        <f t="shared" si="23"/>
        <v/>
      </c>
      <c r="AF81" s="41" t="e">
        <f>VLOOKUP($A81,貼付_本人情報!$A:$FL,MATCH(AF$1,貼付_本人情報!$1:$1,0),0)&amp;""</f>
        <v>#N/A</v>
      </c>
      <c r="AG81" s="44" t="str">
        <f t="shared" si="24"/>
        <v/>
      </c>
    </row>
    <row r="82" spans="4:33">
      <c r="D82" s="17" t="str">
        <f t="shared" si="18"/>
        <v/>
      </c>
      <c r="E82" s="13">
        <f>VLOOKUP($A82,貼付_課税累計額!$A:$E,5,0)</f>
        <v>0</v>
      </c>
      <c r="F82" s="9">
        <f>IFERROR(VLOOKUP($A82,貼付_前職源泉!A:N,10,0),0)</f>
        <v>0</v>
      </c>
      <c r="G82" s="15">
        <f t="shared" si="25"/>
        <v>0</v>
      </c>
      <c r="H82" s="14" t="e">
        <f t="shared" si="19"/>
        <v>#N/A</v>
      </c>
      <c r="I82" s="49" t="e">
        <f>ROUNDDOWN(IF(H82&lt;1900000,MAX(0,H82-650000),IF(H82&lt;6600000,VLOOKUP(H82,参照!$D:$E,2,TRUE),IF(H82&lt;8500000,H82-(H82*0.1+1100000),H82-1950000))),0)</f>
        <v>#N/A</v>
      </c>
      <c r="J82" s="14" t="e">
        <f t="shared" si="26"/>
        <v>#N/A</v>
      </c>
      <c r="K82" s="14" t="e">
        <f t="shared" si="27"/>
        <v>#N/A</v>
      </c>
      <c r="L82" s="14" t="e">
        <f>VLOOKUP(K82,参照!$A$1:$B$6,2,TRUE)</f>
        <v>#N/A</v>
      </c>
      <c r="M82" s="10" t="e">
        <f>VLOOKUP($A82,貼付_本人情報!$A:$CY,MATCH(M$1,貼付_本人情報!$1:$1,0),0)</f>
        <v>#N/A</v>
      </c>
      <c r="N82" s="9" t="e">
        <f>VLOOKUP($A82,貼付_本人情報!$A:$CY,MATCH(N$1,貼付_本人情報!$1:$1,0),0)</f>
        <v>#N/A</v>
      </c>
      <c r="O82" s="9" t="e">
        <f>VLOOKUP($A82,貼付_本人情報!$A:$CY,MATCH(O$1,貼付_本人情報!$1:$1,0),0)</f>
        <v>#N/A</v>
      </c>
      <c r="P82" s="9" t="e">
        <f>VLOOKUP($A82,貼付_本人情報!$A:$CY,MATCH(P$1,貼付_本人情報!$1:$1,0),0)</f>
        <v>#N/A</v>
      </c>
      <c r="Q82" s="9" t="e">
        <f>VLOOKUP($A82,貼付_本人情報!$A:$CY,MATCH(Q$1,貼付_本人情報!$1:$1,0),0)</f>
        <v>#N/A</v>
      </c>
      <c r="R82" s="9" t="e">
        <f>VLOOKUP($A82,貼付_本人情報!$A:$FL,MATCH(R$1,貼付_本人情報!$1:$1,0),0)</f>
        <v>#N/A</v>
      </c>
      <c r="S82" s="10" t="e">
        <f>VLOOKUP($A82,貼付_本人情報!$A:$CY,MATCH(S$1,貼付_本人情報!$1:$1,0),0)</f>
        <v>#N/A</v>
      </c>
      <c r="T82" s="10" t="e">
        <f>VLOOKUP($A82,貼付_本人情報!$A:$CY,MATCH(T$1,貼付_本人情報!$1:$1,0),0)</f>
        <v>#N/A</v>
      </c>
      <c r="U82" s="10" t="e">
        <f>VLOOKUP($A82,貼付_本人情報!$A:$CY,MATCH(U$1,貼付_本人情報!$1:$1,0),0)</f>
        <v>#N/A</v>
      </c>
      <c r="V82" s="10" t="e">
        <f>VLOOKUP($A82,貼付_本人情報!$A:$CY,MATCH(V$1,貼付_本人情報!$1:$1,0),0)</f>
        <v>#N/A</v>
      </c>
      <c r="W82" s="9" t="e">
        <f>VLOOKUP($A82,貼付_本人情報!$A:$CY,MATCH(W$1,貼付_本人情報!$1:$1,0),0)</f>
        <v>#N/A</v>
      </c>
      <c r="X82" s="19" t="e">
        <f>VLOOKUP($A82,貼付_本人情報!$A:$FL,MATCH(X$1,貼付_本人情報!$1:$1,0),0)</f>
        <v>#N/A</v>
      </c>
      <c r="Y82" s="37" t="str">
        <f t="shared" si="20"/>
        <v/>
      </c>
      <c r="Z82" s="21" t="e">
        <f>VLOOKUP($A82,貼付_本人情報!$A:$FL,MATCH(Z$1,貼付_本人情報!$1:$1,0),0)</f>
        <v>#N/A</v>
      </c>
      <c r="AA82" s="37" t="str">
        <f t="shared" si="21"/>
        <v/>
      </c>
      <c r="AB82" s="23" t="e">
        <f>VLOOKUP($A82,貼付_本人情報!$A:$FL,MATCH(AB$1,貼付_本人情報!$1:$1,0),0)</f>
        <v>#N/A</v>
      </c>
      <c r="AC82" s="38" t="str">
        <f t="shared" si="22"/>
        <v/>
      </c>
      <c r="AD82" s="23" t="e">
        <f>VLOOKUP($A82,貼付_本人情報!$A:$FL,MATCH(AD$1,貼付_本人情報!$1:$1,0),0)</f>
        <v>#N/A</v>
      </c>
      <c r="AE82" s="38" t="str">
        <f t="shared" si="23"/>
        <v/>
      </c>
      <c r="AF82" s="41" t="e">
        <f>VLOOKUP($A82,貼付_本人情報!$A:$FL,MATCH(AF$1,貼付_本人情報!$1:$1,0),0)&amp;""</f>
        <v>#N/A</v>
      </c>
      <c r="AG82" s="44" t="str">
        <f t="shared" si="24"/>
        <v/>
      </c>
    </row>
    <row r="83" spans="4:33">
      <c r="D83" s="17" t="str">
        <f t="shared" si="18"/>
        <v/>
      </c>
      <c r="E83" s="13">
        <f>VLOOKUP($A83,貼付_課税累計額!$A:$E,5,0)</f>
        <v>0</v>
      </c>
      <c r="F83" s="9">
        <f>IFERROR(VLOOKUP($A83,貼付_前職源泉!A:N,10,0),0)</f>
        <v>0</v>
      </c>
      <c r="G83" s="15">
        <f t="shared" si="25"/>
        <v>0</v>
      </c>
      <c r="H83" s="14" t="e">
        <f t="shared" si="19"/>
        <v>#N/A</v>
      </c>
      <c r="I83" s="49" t="e">
        <f>ROUNDDOWN(IF(H83&lt;1900000,MAX(0,H83-650000),IF(H83&lt;6600000,VLOOKUP(H83,参照!$D:$E,2,TRUE),IF(H83&lt;8500000,H83-(H83*0.1+1100000),H83-1950000))),0)</f>
        <v>#N/A</v>
      </c>
      <c r="J83" s="14" t="e">
        <f t="shared" si="26"/>
        <v>#N/A</v>
      </c>
      <c r="K83" s="14" t="e">
        <f t="shared" si="27"/>
        <v>#N/A</v>
      </c>
      <c r="L83" s="14" t="e">
        <f>VLOOKUP(K83,参照!$A$1:$B$6,2,TRUE)</f>
        <v>#N/A</v>
      </c>
      <c r="M83" s="10" t="e">
        <f>VLOOKUP($A83,貼付_本人情報!$A:$CY,MATCH(M$1,貼付_本人情報!$1:$1,0),0)</f>
        <v>#N/A</v>
      </c>
      <c r="N83" s="9" t="e">
        <f>VLOOKUP($A83,貼付_本人情報!$A:$CY,MATCH(N$1,貼付_本人情報!$1:$1,0),0)</f>
        <v>#N/A</v>
      </c>
      <c r="O83" s="9" t="e">
        <f>VLOOKUP($A83,貼付_本人情報!$A:$CY,MATCH(O$1,貼付_本人情報!$1:$1,0),0)</f>
        <v>#N/A</v>
      </c>
      <c r="P83" s="9" t="e">
        <f>VLOOKUP($A83,貼付_本人情報!$A:$CY,MATCH(P$1,貼付_本人情報!$1:$1,0),0)</f>
        <v>#N/A</v>
      </c>
      <c r="Q83" s="9" t="e">
        <f>VLOOKUP($A83,貼付_本人情報!$A:$CY,MATCH(Q$1,貼付_本人情報!$1:$1,0),0)</f>
        <v>#N/A</v>
      </c>
      <c r="R83" s="9" t="e">
        <f>VLOOKUP($A83,貼付_本人情報!$A:$FL,MATCH(R$1,貼付_本人情報!$1:$1,0),0)</f>
        <v>#N/A</v>
      </c>
      <c r="S83" s="10" t="e">
        <f>VLOOKUP($A83,貼付_本人情報!$A:$CY,MATCH(S$1,貼付_本人情報!$1:$1,0),0)</f>
        <v>#N/A</v>
      </c>
      <c r="T83" s="10" t="e">
        <f>VLOOKUP($A83,貼付_本人情報!$A:$CY,MATCH(T$1,貼付_本人情報!$1:$1,0),0)</f>
        <v>#N/A</v>
      </c>
      <c r="U83" s="10" t="e">
        <f>VLOOKUP($A83,貼付_本人情報!$A:$CY,MATCH(U$1,貼付_本人情報!$1:$1,0),0)</f>
        <v>#N/A</v>
      </c>
      <c r="V83" s="10" t="e">
        <f>VLOOKUP($A83,貼付_本人情報!$A:$CY,MATCH(V$1,貼付_本人情報!$1:$1,0),0)</f>
        <v>#N/A</v>
      </c>
      <c r="W83" s="9" t="e">
        <f>VLOOKUP($A83,貼付_本人情報!$A:$CY,MATCH(W$1,貼付_本人情報!$1:$1,0),0)</f>
        <v>#N/A</v>
      </c>
      <c r="X83" s="19" t="e">
        <f>VLOOKUP($A83,貼付_本人情報!$A:$FL,MATCH(X$1,貼付_本人情報!$1:$1,0),0)</f>
        <v>#N/A</v>
      </c>
      <c r="Y83" s="37" t="str">
        <f t="shared" si="20"/>
        <v/>
      </c>
      <c r="Z83" s="21" t="e">
        <f>VLOOKUP($A83,貼付_本人情報!$A:$FL,MATCH(Z$1,貼付_本人情報!$1:$1,0),0)</f>
        <v>#N/A</v>
      </c>
      <c r="AA83" s="37" t="str">
        <f t="shared" si="21"/>
        <v/>
      </c>
      <c r="AB83" s="23" t="e">
        <f>VLOOKUP($A83,貼付_本人情報!$A:$FL,MATCH(AB$1,貼付_本人情報!$1:$1,0),0)</f>
        <v>#N/A</v>
      </c>
      <c r="AC83" s="38" t="str">
        <f t="shared" si="22"/>
        <v/>
      </c>
      <c r="AD83" s="23" t="e">
        <f>VLOOKUP($A83,貼付_本人情報!$A:$FL,MATCH(AD$1,貼付_本人情報!$1:$1,0),0)</f>
        <v>#N/A</v>
      </c>
      <c r="AE83" s="38" t="str">
        <f t="shared" si="23"/>
        <v/>
      </c>
      <c r="AF83" s="41" t="e">
        <f>VLOOKUP($A83,貼付_本人情報!$A:$FL,MATCH(AF$1,貼付_本人情報!$1:$1,0),0)&amp;""</f>
        <v>#N/A</v>
      </c>
      <c r="AG83" s="44" t="str">
        <f t="shared" si="24"/>
        <v/>
      </c>
    </row>
    <row r="84" spans="4:33">
      <c r="D84" s="17" t="str">
        <f t="shared" si="18"/>
        <v/>
      </c>
      <c r="E84" s="13">
        <f>VLOOKUP($A84,貼付_課税累計額!$A:$E,5,0)</f>
        <v>0</v>
      </c>
      <c r="F84" s="9">
        <f>IFERROR(VLOOKUP($A84,貼付_前職源泉!A:N,10,0),0)</f>
        <v>0</v>
      </c>
      <c r="G84" s="15">
        <f t="shared" si="25"/>
        <v>0</v>
      </c>
      <c r="H84" s="14" t="e">
        <f t="shared" si="19"/>
        <v>#N/A</v>
      </c>
      <c r="I84" s="49" t="e">
        <f>ROUNDDOWN(IF(H84&lt;1900000,MAX(0,H84-650000),IF(H84&lt;6600000,VLOOKUP(H84,参照!$D:$E,2,TRUE),IF(H84&lt;8500000,H84-(H84*0.1+1100000),H84-1950000))),0)</f>
        <v>#N/A</v>
      </c>
      <c r="J84" s="14" t="e">
        <f t="shared" si="26"/>
        <v>#N/A</v>
      </c>
      <c r="K84" s="14" t="e">
        <f t="shared" si="27"/>
        <v>#N/A</v>
      </c>
      <c r="L84" s="14" t="e">
        <f>VLOOKUP(K84,参照!$A$1:$B$6,2,TRUE)</f>
        <v>#N/A</v>
      </c>
      <c r="M84" s="10" t="e">
        <f>VLOOKUP($A84,貼付_本人情報!$A:$CY,MATCH(M$1,貼付_本人情報!$1:$1,0),0)</f>
        <v>#N/A</v>
      </c>
      <c r="N84" s="9" t="e">
        <f>VLOOKUP($A84,貼付_本人情報!$A:$CY,MATCH(N$1,貼付_本人情報!$1:$1,0),0)</f>
        <v>#N/A</v>
      </c>
      <c r="O84" s="9" t="e">
        <f>VLOOKUP($A84,貼付_本人情報!$A:$CY,MATCH(O$1,貼付_本人情報!$1:$1,0),0)</f>
        <v>#N/A</v>
      </c>
      <c r="P84" s="9" t="e">
        <f>VLOOKUP($A84,貼付_本人情報!$A:$CY,MATCH(P$1,貼付_本人情報!$1:$1,0),0)</f>
        <v>#N/A</v>
      </c>
      <c r="Q84" s="9" t="e">
        <f>VLOOKUP($A84,貼付_本人情報!$A:$CY,MATCH(Q$1,貼付_本人情報!$1:$1,0),0)</f>
        <v>#N/A</v>
      </c>
      <c r="R84" s="9" t="e">
        <f>VLOOKUP($A84,貼付_本人情報!$A:$FL,MATCH(R$1,貼付_本人情報!$1:$1,0),0)</f>
        <v>#N/A</v>
      </c>
      <c r="S84" s="10" t="e">
        <f>VLOOKUP($A84,貼付_本人情報!$A:$CY,MATCH(S$1,貼付_本人情報!$1:$1,0),0)</f>
        <v>#N/A</v>
      </c>
      <c r="T84" s="10" t="e">
        <f>VLOOKUP($A84,貼付_本人情報!$A:$CY,MATCH(T$1,貼付_本人情報!$1:$1,0),0)</f>
        <v>#N/A</v>
      </c>
      <c r="U84" s="10" t="e">
        <f>VLOOKUP($A84,貼付_本人情報!$A:$CY,MATCH(U$1,貼付_本人情報!$1:$1,0),0)</f>
        <v>#N/A</v>
      </c>
      <c r="V84" s="10" t="e">
        <f>VLOOKUP($A84,貼付_本人情報!$A:$CY,MATCH(V$1,貼付_本人情報!$1:$1,0),0)</f>
        <v>#N/A</v>
      </c>
      <c r="W84" s="9" t="e">
        <f>VLOOKUP($A84,貼付_本人情報!$A:$CY,MATCH(W$1,貼付_本人情報!$1:$1,0),0)</f>
        <v>#N/A</v>
      </c>
      <c r="X84" s="19" t="e">
        <f>VLOOKUP($A84,貼付_本人情報!$A:$FL,MATCH(X$1,貼付_本人情報!$1:$1,0),0)</f>
        <v>#N/A</v>
      </c>
      <c r="Y84" s="37" t="str">
        <f t="shared" si="20"/>
        <v/>
      </c>
      <c r="Z84" s="21" t="e">
        <f>VLOOKUP($A84,貼付_本人情報!$A:$FL,MATCH(Z$1,貼付_本人情報!$1:$1,0),0)</f>
        <v>#N/A</v>
      </c>
      <c r="AA84" s="37" t="str">
        <f t="shared" si="21"/>
        <v/>
      </c>
      <c r="AB84" s="23" t="e">
        <f>VLOOKUP($A84,貼付_本人情報!$A:$FL,MATCH(AB$1,貼付_本人情報!$1:$1,0),0)</f>
        <v>#N/A</v>
      </c>
      <c r="AC84" s="38" t="str">
        <f t="shared" si="22"/>
        <v/>
      </c>
      <c r="AD84" s="23" t="e">
        <f>VLOOKUP($A84,貼付_本人情報!$A:$FL,MATCH(AD$1,貼付_本人情報!$1:$1,0),0)</f>
        <v>#N/A</v>
      </c>
      <c r="AE84" s="38" t="str">
        <f t="shared" si="23"/>
        <v/>
      </c>
      <c r="AF84" s="41" t="e">
        <f>VLOOKUP($A84,貼付_本人情報!$A:$FL,MATCH(AF$1,貼付_本人情報!$1:$1,0),0)&amp;""</f>
        <v>#N/A</v>
      </c>
      <c r="AG84" s="44" t="str">
        <f t="shared" si="24"/>
        <v/>
      </c>
    </row>
    <row r="85" spans="4:33">
      <c r="D85" s="17" t="str">
        <f t="shared" si="18"/>
        <v/>
      </c>
      <c r="E85" s="13">
        <f>VLOOKUP($A85,貼付_課税累計額!$A:$E,5,0)</f>
        <v>0</v>
      </c>
      <c r="F85" s="9">
        <f>IFERROR(VLOOKUP($A85,貼付_前職源泉!A:N,10,0),0)</f>
        <v>0</v>
      </c>
      <c r="G85" s="15">
        <f t="shared" si="25"/>
        <v>0</v>
      </c>
      <c r="H85" s="14" t="e">
        <f t="shared" si="19"/>
        <v>#N/A</v>
      </c>
      <c r="I85" s="49" t="e">
        <f>ROUNDDOWN(IF(H85&lt;1900000,MAX(0,H85-650000),IF(H85&lt;6600000,VLOOKUP(H85,参照!$D:$E,2,TRUE),IF(H85&lt;8500000,H85-(H85*0.1+1100000),H85-1950000))),0)</f>
        <v>#N/A</v>
      </c>
      <c r="J85" s="14" t="e">
        <f t="shared" si="26"/>
        <v>#N/A</v>
      </c>
      <c r="K85" s="14" t="e">
        <f t="shared" si="27"/>
        <v>#N/A</v>
      </c>
      <c r="L85" s="14" t="e">
        <f>VLOOKUP(K85,参照!$A$1:$B$6,2,TRUE)</f>
        <v>#N/A</v>
      </c>
      <c r="M85" s="10" t="e">
        <f>VLOOKUP($A85,貼付_本人情報!$A:$CY,MATCH(M$1,貼付_本人情報!$1:$1,0),0)</f>
        <v>#N/A</v>
      </c>
      <c r="N85" s="9" t="e">
        <f>VLOOKUP($A85,貼付_本人情報!$A:$CY,MATCH(N$1,貼付_本人情報!$1:$1,0),0)</f>
        <v>#N/A</v>
      </c>
      <c r="O85" s="9" t="e">
        <f>VLOOKUP($A85,貼付_本人情報!$A:$CY,MATCH(O$1,貼付_本人情報!$1:$1,0),0)</f>
        <v>#N/A</v>
      </c>
      <c r="P85" s="9" t="e">
        <f>VLOOKUP($A85,貼付_本人情報!$A:$CY,MATCH(P$1,貼付_本人情報!$1:$1,0),0)</f>
        <v>#N/A</v>
      </c>
      <c r="Q85" s="9" t="e">
        <f>VLOOKUP($A85,貼付_本人情報!$A:$CY,MATCH(Q$1,貼付_本人情報!$1:$1,0),0)</f>
        <v>#N/A</v>
      </c>
      <c r="R85" s="9" t="e">
        <f>VLOOKUP($A85,貼付_本人情報!$A:$FL,MATCH(R$1,貼付_本人情報!$1:$1,0),0)</f>
        <v>#N/A</v>
      </c>
      <c r="S85" s="10" t="e">
        <f>VLOOKUP($A85,貼付_本人情報!$A:$CY,MATCH(S$1,貼付_本人情報!$1:$1,0),0)</f>
        <v>#N/A</v>
      </c>
      <c r="T85" s="10" t="e">
        <f>VLOOKUP($A85,貼付_本人情報!$A:$CY,MATCH(T$1,貼付_本人情報!$1:$1,0),0)</f>
        <v>#N/A</v>
      </c>
      <c r="U85" s="10" t="e">
        <f>VLOOKUP($A85,貼付_本人情報!$A:$CY,MATCH(U$1,貼付_本人情報!$1:$1,0),0)</f>
        <v>#N/A</v>
      </c>
      <c r="V85" s="10" t="e">
        <f>VLOOKUP($A85,貼付_本人情報!$A:$CY,MATCH(V$1,貼付_本人情報!$1:$1,0),0)</f>
        <v>#N/A</v>
      </c>
      <c r="W85" s="9" t="e">
        <f>VLOOKUP($A85,貼付_本人情報!$A:$CY,MATCH(W$1,貼付_本人情報!$1:$1,0),0)</f>
        <v>#N/A</v>
      </c>
      <c r="X85" s="19" t="e">
        <f>VLOOKUP($A85,貼付_本人情報!$A:$FL,MATCH(X$1,貼付_本人情報!$1:$1,0),0)</f>
        <v>#N/A</v>
      </c>
      <c r="Y85" s="37" t="str">
        <f t="shared" si="20"/>
        <v/>
      </c>
      <c r="Z85" s="21" t="e">
        <f>VLOOKUP($A85,貼付_本人情報!$A:$FL,MATCH(Z$1,貼付_本人情報!$1:$1,0),0)</f>
        <v>#N/A</v>
      </c>
      <c r="AA85" s="37" t="str">
        <f t="shared" si="21"/>
        <v/>
      </c>
      <c r="AB85" s="23" t="e">
        <f>VLOOKUP($A85,貼付_本人情報!$A:$FL,MATCH(AB$1,貼付_本人情報!$1:$1,0),0)</f>
        <v>#N/A</v>
      </c>
      <c r="AC85" s="38" t="str">
        <f t="shared" si="22"/>
        <v/>
      </c>
      <c r="AD85" s="23" t="e">
        <f>VLOOKUP($A85,貼付_本人情報!$A:$FL,MATCH(AD$1,貼付_本人情報!$1:$1,0),0)</f>
        <v>#N/A</v>
      </c>
      <c r="AE85" s="38" t="str">
        <f t="shared" si="23"/>
        <v/>
      </c>
      <c r="AF85" s="41" t="e">
        <f>VLOOKUP($A85,貼付_本人情報!$A:$FL,MATCH(AF$1,貼付_本人情報!$1:$1,0),0)&amp;""</f>
        <v>#N/A</v>
      </c>
      <c r="AG85" s="44" t="str">
        <f t="shared" si="24"/>
        <v/>
      </c>
    </row>
    <row r="86" spans="4:33">
      <c r="D86" s="17" t="str">
        <f t="shared" si="18"/>
        <v/>
      </c>
      <c r="E86" s="13">
        <f>VLOOKUP($A86,貼付_課税累計額!$A:$E,5,0)</f>
        <v>0</v>
      </c>
      <c r="F86" s="9">
        <f>IFERROR(VLOOKUP($A86,貼付_前職源泉!A:N,10,0),0)</f>
        <v>0</v>
      </c>
      <c r="G86" s="15">
        <f t="shared" si="25"/>
        <v>0</v>
      </c>
      <c r="H86" s="14" t="e">
        <f t="shared" si="19"/>
        <v>#N/A</v>
      </c>
      <c r="I86" s="49" t="e">
        <f>ROUNDDOWN(IF(H86&lt;1900000,MAX(0,H86-650000),IF(H86&lt;6600000,VLOOKUP(H86,参照!$D:$E,2,TRUE),IF(H86&lt;8500000,H86-(H86*0.1+1100000),H86-1950000))),0)</f>
        <v>#N/A</v>
      </c>
      <c r="J86" s="14" t="e">
        <f t="shared" si="26"/>
        <v>#N/A</v>
      </c>
      <c r="K86" s="14" t="e">
        <f t="shared" si="27"/>
        <v>#N/A</v>
      </c>
      <c r="L86" s="14" t="e">
        <f>VLOOKUP(K86,参照!$A$1:$B$6,2,TRUE)</f>
        <v>#N/A</v>
      </c>
      <c r="M86" s="10" t="e">
        <f>VLOOKUP($A86,貼付_本人情報!$A:$CY,MATCH(M$1,貼付_本人情報!$1:$1,0),0)</f>
        <v>#N/A</v>
      </c>
      <c r="N86" s="9" t="e">
        <f>VLOOKUP($A86,貼付_本人情報!$A:$CY,MATCH(N$1,貼付_本人情報!$1:$1,0),0)</f>
        <v>#N/A</v>
      </c>
      <c r="O86" s="9" t="e">
        <f>VLOOKUP($A86,貼付_本人情報!$A:$CY,MATCH(O$1,貼付_本人情報!$1:$1,0),0)</f>
        <v>#N/A</v>
      </c>
      <c r="P86" s="9" t="e">
        <f>VLOOKUP($A86,貼付_本人情報!$A:$CY,MATCH(P$1,貼付_本人情報!$1:$1,0),0)</f>
        <v>#N/A</v>
      </c>
      <c r="Q86" s="9" t="e">
        <f>VLOOKUP($A86,貼付_本人情報!$A:$CY,MATCH(Q$1,貼付_本人情報!$1:$1,0),0)</f>
        <v>#N/A</v>
      </c>
      <c r="R86" s="9" t="e">
        <f>VLOOKUP($A86,貼付_本人情報!$A:$FL,MATCH(R$1,貼付_本人情報!$1:$1,0),0)</f>
        <v>#N/A</v>
      </c>
      <c r="S86" s="10" t="e">
        <f>VLOOKUP($A86,貼付_本人情報!$A:$CY,MATCH(S$1,貼付_本人情報!$1:$1,0),0)</f>
        <v>#N/A</v>
      </c>
      <c r="T86" s="10" t="e">
        <f>VLOOKUP($A86,貼付_本人情報!$A:$CY,MATCH(T$1,貼付_本人情報!$1:$1,0),0)</f>
        <v>#N/A</v>
      </c>
      <c r="U86" s="10" t="e">
        <f>VLOOKUP($A86,貼付_本人情報!$A:$CY,MATCH(U$1,貼付_本人情報!$1:$1,0),0)</f>
        <v>#N/A</v>
      </c>
      <c r="V86" s="10" t="e">
        <f>VLOOKUP($A86,貼付_本人情報!$A:$CY,MATCH(V$1,貼付_本人情報!$1:$1,0),0)</f>
        <v>#N/A</v>
      </c>
      <c r="W86" s="9" t="e">
        <f>VLOOKUP($A86,貼付_本人情報!$A:$CY,MATCH(W$1,貼付_本人情報!$1:$1,0),0)</f>
        <v>#N/A</v>
      </c>
      <c r="X86" s="19" t="e">
        <f>VLOOKUP($A86,貼付_本人情報!$A:$FL,MATCH(X$1,貼付_本人情報!$1:$1,0),0)</f>
        <v>#N/A</v>
      </c>
      <c r="Y86" s="37" t="str">
        <f t="shared" si="20"/>
        <v/>
      </c>
      <c r="Z86" s="21" t="e">
        <f>VLOOKUP($A86,貼付_本人情報!$A:$FL,MATCH(Z$1,貼付_本人情報!$1:$1,0),0)</f>
        <v>#N/A</v>
      </c>
      <c r="AA86" s="37" t="str">
        <f t="shared" si="21"/>
        <v/>
      </c>
      <c r="AB86" s="23" t="e">
        <f>VLOOKUP($A86,貼付_本人情報!$A:$FL,MATCH(AB$1,貼付_本人情報!$1:$1,0),0)</f>
        <v>#N/A</v>
      </c>
      <c r="AC86" s="38" t="str">
        <f t="shared" si="22"/>
        <v/>
      </c>
      <c r="AD86" s="23" t="e">
        <f>VLOOKUP($A86,貼付_本人情報!$A:$FL,MATCH(AD$1,貼付_本人情報!$1:$1,0),0)</f>
        <v>#N/A</v>
      </c>
      <c r="AE86" s="38" t="str">
        <f t="shared" si="23"/>
        <v/>
      </c>
      <c r="AF86" s="41" t="e">
        <f>VLOOKUP($A86,貼付_本人情報!$A:$FL,MATCH(AF$1,貼付_本人情報!$1:$1,0),0)&amp;""</f>
        <v>#N/A</v>
      </c>
      <c r="AG86" s="44" t="str">
        <f t="shared" si="24"/>
        <v/>
      </c>
    </row>
    <row r="87" spans="4:33">
      <c r="D87" s="17" t="str">
        <f t="shared" si="18"/>
        <v/>
      </c>
      <c r="E87" s="13">
        <f>VLOOKUP($A87,貼付_課税累計額!$A:$E,5,0)</f>
        <v>0</v>
      </c>
      <c r="F87" s="9">
        <f>IFERROR(VLOOKUP($A87,貼付_前職源泉!A:N,10,0),0)</f>
        <v>0</v>
      </c>
      <c r="G87" s="15">
        <f t="shared" si="25"/>
        <v>0</v>
      </c>
      <c r="H87" s="14" t="e">
        <f t="shared" si="19"/>
        <v>#N/A</v>
      </c>
      <c r="I87" s="49" t="e">
        <f>ROUNDDOWN(IF(H87&lt;1900000,MAX(0,H87-650000),IF(H87&lt;6600000,VLOOKUP(H87,参照!$D:$E,2,TRUE),IF(H87&lt;8500000,H87-(H87*0.1+1100000),H87-1950000))),0)</f>
        <v>#N/A</v>
      </c>
      <c r="J87" s="14" t="e">
        <f t="shared" si="26"/>
        <v>#N/A</v>
      </c>
      <c r="K87" s="14" t="e">
        <f t="shared" si="27"/>
        <v>#N/A</v>
      </c>
      <c r="L87" s="14" t="e">
        <f>VLOOKUP(K87,参照!$A$1:$B$6,2,TRUE)</f>
        <v>#N/A</v>
      </c>
      <c r="M87" s="10" t="e">
        <f>VLOOKUP($A87,貼付_本人情報!$A:$CY,MATCH(M$1,貼付_本人情報!$1:$1,0),0)</f>
        <v>#N/A</v>
      </c>
      <c r="N87" s="9" t="e">
        <f>VLOOKUP($A87,貼付_本人情報!$A:$CY,MATCH(N$1,貼付_本人情報!$1:$1,0),0)</f>
        <v>#N/A</v>
      </c>
      <c r="O87" s="9" t="e">
        <f>VLOOKUP($A87,貼付_本人情報!$A:$CY,MATCH(O$1,貼付_本人情報!$1:$1,0),0)</f>
        <v>#N/A</v>
      </c>
      <c r="P87" s="9" t="e">
        <f>VLOOKUP($A87,貼付_本人情報!$A:$CY,MATCH(P$1,貼付_本人情報!$1:$1,0),0)</f>
        <v>#N/A</v>
      </c>
      <c r="Q87" s="9" t="e">
        <f>VLOOKUP($A87,貼付_本人情報!$A:$CY,MATCH(Q$1,貼付_本人情報!$1:$1,0),0)</f>
        <v>#N/A</v>
      </c>
      <c r="R87" s="9" t="e">
        <f>VLOOKUP($A87,貼付_本人情報!$A:$FL,MATCH(R$1,貼付_本人情報!$1:$1,0),0)</f>
        <v>#N/A</v>
      </c>
      <c r="S87" s="10" t="e">
        <f>VLOOKUP($A87,貼付_本人情報!$A:$CY,MATCH(S$1,貼付_本人情報!$1:$1,0),0)</f>
        <v>#N/A</v>
      </c>
      <c r="T87" s="10" t="e">
        <f>VLOOKUP($A87,貼付_本人情報!$A:$CY,MATCH(T$1,貼付_本人情報!$1:$1,0),0)</f>
        <v>#N/A</v>
      </c>
      <c r="U87" s="10" t="e">
        <f>VLOOKUP($A87,貼付_本人情報!$A:$CY,MATCH(U$1,貼付_本人情報!$1:$1,0),0)</f>
        <v>#N/A</v>
      </c>
      <c r="V87" s="10" t="e">
        <f>VLOOKUP($A87,貼付_本人情報!$A:$CY,MATCH(V$1,貼付_本人情報!$1:$1,0),0)</f>
        <v>#N/A</v>
      </c>
      <c r="W87" s="9" t="e">
        <f>VLOOKUP($A87,貼付_本人情報!$A:$CY,MATCH(W$1,貼付_本人情報!$1:$1,0),0)</f>
        <v>#N/A</v>
      </c>
      <c r="X87" s="19" t="e">
        <f>VLOOKUP($A87,貼付_本人情報!$A:$FL,MATCH(X$1,貼付_本人情報!$1:$1,0),0)</f>
        <v>#N/A</v>
      </c>
      <c r="Y87" s="37" t="str">
        <f t="shared" si="20"/>
        <v/>
      </c>
      <c r="Z87" s="21" t="e">
        <f>VLOOKUP($A87,貼付_本人情報!$A:$FL,MATCH(Z$1,貼付_本人情報!$1:$1,0),0)</f>
        <v>#N/A</v>
      </c>
      <c r="AA87" s="37" t="str">
        <f t="shared" si="21"/>
        <v/>
      </c>
      <c r="AB87" s="23" t="e">
        <f>VLOOKUP($A87,貼付_本人情報!$A:$FL,MATCH(AB$1,貼付_本人情報!$1:$1,0),0)</f>
        <v>#N/A</v>
      </c>
      <c r="AC87" s="38" t="str">
        <f t="shared" si="22"/>
        <v/>
      </c>
      <c r="AD87" s="23" t="e">
        <f>VLOOKUP($A87,貼付_本人情報!$A:$FL,MATCH(AD$1,貼付_本人情報!$1:$1,0),0)</f>
        <v>#N/A</v>
      </c>
      <c r="AE87" s="38" t="str">
        <f t="shared" si="23"/>
        <v/>
      </c>
      <c r="AF87" s="41" t="e">
        <f>VLOOKUP($A87,貼付_本人情報!$A:$FL,MATCH(AF$1,貼付_本人情報!$1:$1,0),0)&amp;""</f>
        <v>#N/A</v>
      </c>
      <c r="AG87" s="44" t="str">
        <f t="shared" si="24"/>
        <v/>
      </c>
    </row>
    <row r="88" spans="4:33">
      <c r="D88" s="17" t="str">
        <f t="shared" si="18"/>
        <v/>
      </c>
      <c r="E88" s="13">
        <f>VLOOKUP($A88,貼付_課税累計額!$A:$E,5,0)</f>
        <v>0</v>
      </c>
      <c r="F88" s="9">
        <f>IFERROR(VLOOKUP($A88,貼付_前職源泉!A:N,10,0),0)</f>
        <v>0</v>
      </c>
      <c r="G88" s="15">
        <f t="shared" si="25"/>
        <v>0</v>
      </c>
      <c r="H88" s="14" t="e">
        <f t="shared" si="19"/>
        <v>#N/A</v>
      </c>
      <c r="I88" s="49" t="e">
        <f>ROUNDDOWN(IF(H88&lt;1900000,MAX(0,H88-650000),IF(H88&lt;6600000,VLOOKUP(H88,参照!$D:$E,2,TRUE),IF(H88&lt;8500000,H88-(H88*0.1+1100000),H88-1950000))),0)</f>
        <v>#N/A</v>
      </c>
      <c r="J88" s="14" t="e">
        <f t="shared" si="26"/>
        <v>#N/A</v>
      </c>
      <c r="K88" s="14" t="e">
        <f t="shared" si="27"/>
        <v>#N/A</v>
      </c>
      <c r="L88" s="14" t="e">
        <f>VLOOKUP(K88,参照!$A$1:$B$6,2,TRUE)</f>
        <v>#N/A</v>
      </c>
      <c r="M88" s="10" t="e">
        <f>VLOOKUP($A88,貼付_本人情報!$A:$CY,MATCH(M$1,貼付_本人情報!$1:$1,0),0)</f>
        <v>#N/A</v>
      </c>
      <c r="N88" s="9" t="e">
        <f>VLOOKUP($A88,貼付_本人情報!$A:$CY,MATCH(N$1,貼付_本人情報!$1:$1,0),0)</f>
        <v>#N/A</v>
      </c>
      <c r="O88" s="9" t="e">
        <f>VLOOKUP($A88,貼付_本人情報!$A:$CY,MATCH(O$1,貼付_本人情報!$1:$1,0),0)</f>
        <v>#N/A</v>
      </c>
      <c r="P88" s="9" t="e">
        <f>VLOOKUP($A88,貼付_本人情報!$A:$CY,MATCH(P$1,貼付_本人情報!$1:$1,0),0)</f>
        <v>#N/A</v>
      </c>
      <c r="Q88" s="9" t="e">
        <f>VLOOKUP($A88,貼付_本人情報!$A:$CY,MATCH(Q$1,貼付_本人情報!$1:$1,0),0)</f>
        <v>#N/A</v>
      </c>
      <c r="R88" s="9" t="e">
        <f>VLOOKUP($A88,貼付_本人情報!$A:$FL,MATCH(R$1,貼付_本人情報!$1:$1,0),0)</f>
        <v>#N/A</v>
      </c>
      <c r="S88" s="10" t="e">
        <f>VLOOKUP($A88,貼付_本人情報!$A:$CY,MATCH(S$1,貼付_本人情報!$1:$1,0),0)</f>
        <v>#N/A</v>
      </c>
      <c r="T88" s="10" t="e">
        <f>VLOOKUP($A88,貼付_本人情報!$A:$CY,MATCH(T$1,貼付_本人情報!$1:$1,0),0)</f>
        <v>#N/A</v>
      </c>
      <c r="U88" s="10" t="e">
        <f>VLOOKUP($A88,貼付_本人情報!$A:$CY,MATCH(U$1,貼付_本人情報!$1:$1,0),0)</f>
        <v>#N/A</v>
      </c>
      <c r="V88" s="10" t="e">
        <f>VLOOKUP($A88,貼付_本人情報!$A:$CY,MATCH(V$1,貼付_本人情報!$1:$1,0),0)</f>
        <v>#N/A</v>
      </c>
      <c r="W88" s="9" t="e">
        <f>VLOOKUP($A88,貼付_本人情報!$A:$CY,MATCH(W$1,貼付_本人情報!$1:$1,0),0)</f>
        <v>#N/A</v>
      </c>
      <c r="X88" s="19" t="e">
        <f>VLOOKUP($A88,貼付_本人情報!$A:$FL,MATCH(X$1,貼付_本人情報!$1:$1,0),0)</f>
        <v>#N/A</v>
      </c>
      <c r="Y88" s="37" t="str">
        <f t="shared" si="20"/>
        <v/>
      </c>
      <c r="Z88" s="21" t="e">
        <f>VLOOKUP($A88,貼付_本人情報!$A:$FL,MATCH(Z$1,貼付_本人情報!$1:$1,0),0)</f>
        <v>#N/A</v>
      </c>
      <c r="AA88" s="37" t="str">
        <f t="shared" si="21"/>
        <v/>
      </c>
      <c r="AB88" s="23" t="e">
        <f>VLOOKUP($A88,貼付_本人情報!$A:$FL,MATCH(AB$1,貼付_本人情報!$1:$1,0),0)</f>
        <v>#N/A</v>
      </c>
      <c r="AC88" s="38" t="str">
        <f t="shared" si="22"/>
        <v/>
      </c>
      <c r="AD88" s="23" t="e">
        <f>VLOOKUP($A88,貼付_本人情報!$A:$FL,MATCH(AD$1,貼付_本人情報!$1:$1,0),0)</f>
        <v>#N/A</v>
      </c>
      <c r="AE88" s="38" t="str">
        <f t="shared" si="23"/>
        <v/>
      </c>
      <c r="AF88" s="41" t="e">
        <f>VLOOKUP($A88,貼付_本人情報!$A:$FL,MATCH(AF$1,貼付_本人情報!$1:$1,0),0)&amp;""</f>
        <v>#N/A</v>
      </c>
      <c r="AG88" s="44" t="str">
        <f t="shared" si="24"/>
        <v/>
      </c>
    </row>
    <row r="89" spans="4:33">
      <c r="D89" s="17" t="str">
        <f t="shared" si="18"/>
        <v/>
      </c>
      <c r="E89" s="13">
        <f>VLOOKUP($A89,貼付_課税累計額!$A:$E,5,0)</f>
        <v>0</v>
      </c>
      <c r="F89" s="9">
        <f>IFERROR(VLOOKUP($A89,貼付_前職源泉!A:N,10,0),0)</f>
        <v>0</v>
      </c>
      <c r="G89" s="15">
        <f t="shared" si="25"/>
        <v>0</v>
      </c>
      <c r="H89" s="14" t="e">
        <f t="shared" si="19"/>
        <v>#N/A</v>
      </c>
      <c r="I89" s="49" t="e">
        <f>ROUNDDOWN(IF(H89&lt;1900000,MAX(0,H89-650000),IF(H89&lt;6600000,VLOOKUP(H89,参照!$D:$E,2,TRUE),IF(H89&lt;8500000,H89-(H89*0.1+1100000),H89-1950000))),0)</f>
        <v>#N/A</v>
      </c>
      <c r="J89" s="14" t="e">
        <f t="shared" si="26"/>
        <v>#N/A</v>
      </c>
      <c r="K89" s="14" t="e">
        <f t="shared" si="27"/>
        <v>#N/A</v>
      </c>
      <c r="L89" s="14" t="e">
        <f>VLOOKUP(K89,参照!$A$1:$B$6,2,TRUE)</f>
        <v>#N/A</v>
      </c>
      <c r="M89" s="10" t="e">
        <f>VLOOKUP($A89,貼付_本人情報!$A:$CY,MATCH(M$1,貼付_本人情報!$1:$1,0),0)</f>
        <v>#N/A</v>
      </c>
      <c r="N89" s="9" t="e">
        <f>VLOOKUP($A89,貼付_本人情報!$A:$CY,MATCH(N$1,貼付_本人情報!$1:$1,0),0)</f>
        <v>#N/A</v>
      </c>
      <c r="O89" s="9" t="e">
        <f>VLOOKUP($A89,貼付_本人情報!$A:$CY,MATCH(O$1,貼付_本人情報!$1:$1,0),0)</f>
        <v>#N/A</v>
      </c>
      <c r="P89" s="9" t="e">
        <f>VLOOKUP($A89,貼付_本人情報!$A:$CY,MATCH(P$1,貼付_本人情報!$1:$1,0),0)</f>
        <v>#N/A</v>
      </c>
      <c r="Q89" s="9" t="e">
        <f>VLOOKUP($A89,貼付_本人情報!$A:$CY,MATCH(Q$1,貼付_本人情報!$1:$1,0),0)</f>
        <v>#N/A</v>
      </c>
      <c r="R89" s="9" t="e">
        <f>VLOOKUP($A89,貼付_本人情報!$A:$FL,MATCH(R$1,貼付_本人情報!$1:$1,0),0)</f>
        <v>#N/A</v>
      </c>
      <c r="S89" s="10" t="e">
        <f>VLOOKUP($A89,貼付_本人情報!$A:$CY,MATCH(S$1,貼付_本人情報!$1:$1,0),0)</f>
        <v>#N/A</v>
      </c>
      <c r="T89" s="10" t="e">
        <f>VLOOKUP($A89,貼付_本人情報!$A:$CY,MATCH(T$1,貼付_本人情報!$1:$1,0),0)</f>
        <v>#N/A</v>
      </c>
      <c r="U89" s="10" t="e">
        <f>VLOOKUP($A89,貼付_本人情報!$A:$CY,MATCH(U$1,貼付_本人情報!$1:$1,0),0)</f>
        <v>#N/A</v>
      </c>
      <c r="V89" s="10" t="e">
        <f>VLOOKUP($A89,貼付_本人情報!$A:$CY,MATCH(V$1,貼付_本人情報!$1:$1,0),0)</f>
        <v>#N/A</v>
      </c>
      <c r="W89" s="9" t="e">
        <f>VLOOKUP($A89,貼付_本人情報!$A:$CY,MATCH(W$1,貼付_本人情報!$1:$1,0),0)</f>
        <v>#N/A</v>
      </c>
      <c r="X89" s="19" t="e">
        <f>VLOOKUP($A89,貼付_本人情報!$A:$FL,MATCH(X$1,貼付_本人情報!$1:$1,0),0)</f>
        <v>#N/A</v>
      </c>
      <c r="Y89" s="37" t="str">
        <f t="shared" si="20"/>
        <v/>
      </c>
      <c r="Z89" s="21" t="e">
        <f>VLOOKUP($A89,貼付_本人情報!$A:$FL,MATCH(Z$1,貼付_本人情報!$1:$1,0),0)</f>
        <v>#N/A</v>
      </c>
      <c r="AA89" s="37" t="str">
        <f t="shared" si="21"/>
        <v/>
      </c>
      <c r="AB89" s="23" t="e">
        <f>VLOOKUP($A89,貼付_本人情報!$A:$FL,MATCH(AB$1,貼付_本人情報!$1:$1,0),0)</f>
        <v>#N/A</v>
      </c>
      <c r="AC89" s="38" t="str">
        <f t="shared" si="22"/>
        <v/>
      </c>
      <c r="AD89" s="23" t="e">
        <f>VLOOKUP($A89,貼付_本人情報!$A:$FL,MATCH(AD$1,貼付_本人情報!$1:$1,0),0)</f>
        <v>#N/A</v>
      </c>
      <c r="AE89" s="38" t="str">
        <f t="shared" si="23"/>
        <v/>
      </c>
      <c r="AF89" s="41" t="e">
        <f>VLOOKUP($A89,貼付_本人情報!$A:$FL,MATCH(AF$1,貼付_本人情報!$1:$1,0),0)&amp;""</f>
        <v>#N/A</v>
      </c>
      <c r="AG89" s="44" t="str">
        <f t="shared" si="24"/>
        <v/>
      </c>
    </row>
    <row r="90" spans="4:33">
      <c r="D90" s="17" t="str">
        <f t="shared" si="18"/>
        <v/>
      </c>
      <c r="E90" s="13">
        <f>VLOOKUP($A90,貼付_課税累計額!$A:$E,5,0)</f>
        <v>0</v>
      </c>
      <c r="F90" s="9">
        <f>IFERROR(VLOOKUP($A90,貼付_前職源泉!A:N,10,0),0)</f>
        <v>0</v>
      </c>
      <c r="G90" s="15">
        <f t="shared" si="25"/>
        <v>0</v>
      </c>
      <c r="H90" s="14" t="e">
        <f t="shared" si="19"/>
        <v>#N/A</v>
      </c>
      <c r="I90" s="49" t="e">
        <f>ROUNDDOWN(IF(H90&lt;1900000,MAX(0,H90-650000),IF(H90&lt;6600000,VLOOKUP(H90,参照!$D:$E,2,TRUE),IF(H90&lt;8500000,H90-(H90*0.1+1100000),H90-1950000))),0)</f>
        <v>#N/A</v>
      </c>
      <c r="J90" s="14" t="e">
        <f t="shared" si="26"/>
        <v>#N/A</v>
      </c>
      <c r="K90" s="14" t="e">
        <f t="shared" si="27"/>
        <v>#N/A</v>
      </c>
      <c r="L90" s="14" t="e">
        <f>VLOOKUP(K90,参照!$A$1:$B$6,2,TRUE)</f>
        <v>#N/A</v>
      </c>
      <c r="M90" s="10" t="e">
        <f>VLOOKUP($A90,貼付_本人情報!$A:$CY,MATCH(M$1,貼付_本人情報!$1:$1,0),0)</f>
        <v>#N/A</v>
      </c>
      <c r="N90" s="9" t="e">
        <f>VLOOKUP($A90,貼付_本人情報!$A:$CY,MATCH(N$1,貼付_本人情報!$1:$1,0),0)</f>
        <v>#N/A</v>
      </c>
      <c r="O90" s="9" t="e">
        <f>VLOOKUP($A90,貼付_本人情報!$A:$CY,MATCH(O$1,貼付_本人情報!$1:$1,0),0)</f>
        <v>#N/A</v>
      </c>
      <c r="P90" s="9" t="e">
        <f>VLOOKUP($A90,貼付_本人情報!$A:$CY,MATCH(P$1,貼付_本人情報!$1:$1,0),0)</f>
        <v>#N/A</v>
      </c>
      <c r="Q90" s="9" t="e">
        <f>VLOOKUP($A90,貼付_本人情報!$A:$CY,MATCH(Q$1,貼付_本人情報!$1:$1,0),0)</f>
        <v>#N/A</v>
      </c>
      <c r="R90" s="9" t="e">
        <f>VLOOKUP($A90,貼付_本人情報!$A:$FL,MATCH(R$1,貼付_本人情報!$1:$1,0),0)</f>
        <v>#N/A</v>
      </c>
      <c r="S90" s="10" t="e">
        <f>VLOOKUP($A90,貼付_本人情報!$A:$CY,MATCH(S$1,貼付_本人情報!$1:$1,0),0)</f>
        <v>#N/A</v>
      </c>
      <c r="T90" s="10" t="e">
        <f>VLOOKUP($A90,貼付_本人情報!$A:$CY,MATCH(T$1,貼付_本人情報!$1:$1,0),0)</f>
        <v>#N/A</v>
      </c>
      <c r="U90" s="10" t="e">
        <f>VLOOKUP($A90,貼付_本人情報!$A:$CY,MATCH(U$1,貼付_本人情報!$1:$1,0),0)</f>
        <v>#N/A</v>
      </c>
      <c r="V90" s="10" t="e">
        <f>VLOOKUP($A90,貼付_本人情報!$A:$CY,MATCH(V$1,貼付_本人情報!$1:$1,0),0)</f>
        <v>#N/A</v>
      </c>
      <c r="W90" s="9" t="e">
        <f>VLOOKUP($A90,貼付_本人情報!$A:$CY,MATCH(W$1,貼付_本人情報!$1:$1,0),0)</f>
        <v>#N/A</v>
      </c>
      <c r="X90" s="19" t="e">
        <f>VLOOKUP($A90,貼付_本人情報!$A:$FL,MATCH(X$1,貼付_本人情報!$1:$1,0),0)</f>
        <v>#N/A</v>
      </c>
      <c r="Y90" s="37" t="str">
        <f t="shared" si="20"/>
        <v/>
      </c>
      <c r="Z90" s="21" t="e">
        <f>VLOOKUP($A90,貼付_本人情報!$A:$FL,MATCH(Z$1,貼付_本人情報!$1:$1,0),0)</f>
        <v>#N/A</v>
      </c>
      <c r="AA90" s="37" t="str">
        <f t="shared" si="21"/>
        <v/>
      </c>
      <c r="AB90" s="23" t="e">
        <f>VLOOKUP($A90,貼付_本人情報!$A:$FL,MATCH(AB$1,貼付_本人情報!$1:$1,0),0)</f>
        <v>#N/A</v>
      </c>
      <c r="AC90" s="38" t="str">
        <f t="shared" si="22"/>
        <v/>
      </c>
      <c r="AD90" s="23" t="e">
        <f>VLOOKUP($A90,貼付_本人情報!$A:$FL,MATCH(AD$1,貼付_本人情報!$1:$1,0),0)</f>
        <v>#N/A</v>
      </c>
      <c r="AE90" s="38" t="str">
        <f t="shared" si="23"/>
        <v/>
      </c>
      <c r="AF90" s="41" t="e">
        <f>VLOOKUP($A90,貼付_本人情報!$A:$FL,MATCH(AF$1,貼付_本人情報!$1:$1,0),0)&amp;""</f>
        <v>#N/A</v>
      </c>
      <c r="AG90" s="44" t="str">
        <f t="shared" si="24"/>
        <v/>
      </c>
    </row>
    <row r="91" spans="4:33">
      <c r="D91" s="17" t="str">
        <f t="shared" si="18"/>
        <v/>
      </c>
      <c r="E91" s="13">
        <f>VLOOKUP($A91,貼付_課税累計額!$A:$E,5,0)</f>
        <v>0</v>
      </c>
      <c r="F91" s="9">
        <f>IFERROR(VLOOKUP($A91,貼付_前職源泉!A:N,10,0),0)</f>
        <v>0</v>
      </c>
      <c r="G91" s="15">
        <f t="shared" si="25"/>
        <v>0</v>
      </c>
      <c r="H91" s="14" t="e">
        <f t="shared" si="19"/>
        <v>#N/A</v>
      </c>
      <c r="I91" s="49" t="e">
        <f>ROUNDDOWN(IF(H91&lt;1900000,MAX(0,H91-650000),IF(H91&lt;6600000,VLOOKUP(H91,参照!$D:$E,2,TRUE),IF(H91&lt;8500000,H91-(H91*0.1+1100000),H91-1950000))),0)</f>
        <v>#N/A</v>
      </c>
      <c r="J91" s="14" t="e">
        <f t="shared" si="26"/>
        <v>#N/A</v>
      </c>
      <c r="K91" s="14" t="e">
        <f t="shared" si="27"/>
        <v>#N/A</v>
      </c>
      <c r="L91" s="14" t="e">
        <f>VLOOKUP(K91,参照!$A$1:$B$6,2,TRUE)</f>
        <v>#N/A</v>
      </c>
      <c r="M91" s="10" t="e">
        <f>VLOOKUP($A91,貼付_本人情報!$A:$CY,MATCH(M$1,貼付_本人情報!$1:$1,0),0)</f>
        <v>#N/A</v>
      </c>
      <c r="N91" s="9" t="e">
        <f>VLOOKUP($A91,貼付_本人情報!$A:$CY,MATCH(N$1,貼付_本人情報!$1:$1,0),0)</f>
        <v>#N/A</v>
      </c>
      <c r="O91" s="9" t="e">
        <f>VLOOKUP($A91,貼付_本人情報!$A:$CY,MATCH(O$1,貼付_本人情報!$1:$1,0),0)</f>
        <v>#N/A</v>
      </c>
      <c r="P91" s="9" t="e">
        <f>VLOOKUP($A91,貼付_本人情報!$A:$CY,MATCH(P$1,貼付_本人情報!$1:$1,0),0)</f>
        <v>#N/A</v>
      </c>
      <c r="Q91" s="9" t="e">
        <f>VLOOKUP($A91,貼付_本人情報!$A:$CY,MATCH(Q$1,貼付_本人情報!$1:$1,0),0)</f>
        <v>#N/A</v>
      </c>
      <c r="R91" s="9" t="e">
        <f>VLOOKUP($A91,貼付_本人情報!$A:$FL,MATCH(R$1,貼付_本人情報!$1:$1,0),0)</f>
        <v>#N/A</v>
      </c>
      <c r="S91" s="10" t="e">
        <f>VLOOKUP($A91,貼付_本人情報!$A:$CY,MATCH(S$1,貼付_本人情報!$1:$1,0),0)</f>
        <v>#N/A</v>
      </c>
      <c r="T91" s="10" t="e">
        <f>VLOOKUP($A91,貼付_本人情報!$A:$CY,MATCH(T$1,貼付_本人情報!$1:$1,0),0)</f>
        <v>#N/A</v>
      </c>
      <c r="U91" s="10" t="e">
        <f>VLOOKUP($A91,貼付_本人情報!$A:$CY,MATCH(U$1,貼付_本人情報!$1:$1,0),0)</f>
        <v>#N/A</v>
      </c>
      <c r="V91" s="10" t="e">
        <f>VLOOKUP($A91,貼付_本人情報!$A:$CY,MATCH(V$1,貼付_本人情報!$1:$1,0),0)</f>
        <v>#N/A</v>
      </c>
      <c r="W91" s="9" t="e">
        <f>VLOOKUP($A91,貼付_本人情報!$A:$CY,MATCH(W$1,貼付_本人情報!$1:$1,0),0)</f>
        <v>#N/A</v>
      </c>
      <c r="X91" s="19" t="e">
        <f>VLOOKUP($A91,貼付_本人情報!$A:$FL,MATCH(X$1,貼付_本人情報!$1:$1,0),0)</f>
        <v>#N/A</v>
      </c>
      <c r="Y91" s="37" t="str">
        <f t="shared" si="20"/>
        <v/>
      </c>
      <c r="Z91" s="21" t="e">
        <f>VLOOKUP($A91,貼付_本人情報!$A:$FL,MATCH(Z$1,貼付_本人情報!$1:$1,0),0)</f>
        <v>#N/A</v>
      </c>
      <c r="AA91" s="37" t="str">
        <f t="shared" si="21"/>
        <v/>
      </c>
      <c r="AB91" s="23" t="e">
        <f>VLOOKUP($A91,貼付_本人情報!$A:$FL,MATCH(AB$1,貼付_本人情報!$1:$1,0),0)</f>
        <v>#N/A</v>
      </c>
      <c r="AC91" s="38" t="str">
        <f t="shared" si="22"/>
        <v/>
      </c>
      <c r="AD91" s="23" t="e">
        <f>VLOOKUP($A91,貼付_本人情報!$A:$FL,MATCH(AD$1,貼付_本人情報!$1:$1,0),0)</f>
        <v>#N/A</v>
      </c>
      <c r="AE91" s="38" t="str">
        <f t="shared" si="23"/>
        <v/>
      </c>
      <c r="AF91" s="41" t="e">
        <f>VLOOKUP($A91,貼付_本人情報!$A:$FL,MATCH(AF$1,貼付_本人情報!$1:$1,0),0)&amp;""</f>
        <v>#N/A</v>
      </c>
      <c r="AG91" s="44" t="str">
        <f t="shared" si="24"/>
        <v/>
      </c>
    </row>
    <row r="92" spans="4:33">
      <c r="D92" s="17" t="str">
        <f t="shared" si="18"/>
        <v/>
      </c>
      <c r="E92" s="13">
        <f>VLOOKUP($A92,貼付_課税累計額!$A:$E,5,0)</f>
        <v>0</v>
      </c>
      <c r="F92" s="9">
        <f>IFERROR(VLOOKUP($A92,貼付_前職源泉!A:N,10,0),0)</f>
        <v>0</v>
      </c>
      <c r="G92" s="15">
        <f t="shared" si="25"/>
        <v>0</v>
      </c>
      <c r="H92" s="14" t="e">
        <f t="shared" si="19"/>
        <v>#N/A</v>
      </c>
      <c r="I92" s="49" t="e">
        <f>ROUNDDOWN(IF(H92&lt;1900000,MAX(0,H92-650000),IF(H92&lt;6600000,VLOOKUP(H92,参照!$D:$E,2,TRUE),IF(H92&lt;8500000,H92-(H92*0.1+1100000),H92-1950000))),0)</f>
        <v>#N/A</v>
      </c>
      <c r="J92" s="14" t="e">
        <f t="shared" si="26"/>
        <v>#N/A</v>
      </c>
      <c r="K92" s="14" t="e">
        <f t="shared" si="27"/>
        <v>#N/A</v>
      </c>
      <c r="L92" s="14" t="e">
        <f>VLOOKUP(K92,参照!$A$1:$B$6,2,TRUE)</f>
        <v>#N/A</v>
      </c>
      <c r="M92" s="10" t="e">
        <f>VLOOKUP($A92,貼付_本人情報!$A:$CY,MATCH(M$1,貼付_本人情報!$1:$1,0),0)</f>
        <v>#N/A</v>
      </c>
      <c r="N92" s="9" t="e">
        <f>VLOOKUP($A92,貼付_本人情報!$A:$CY,MATCH(N$1,貼付_本人情報!$1:$1,0),0)</f>
        <v>#N/A</v>
      </c>
      <c r="O92" s="9" t="e">
        <f>VLOOKUP($A92,貼付_本人情報!$A:$CY,MATCH(O$1,貼付_本人情報!$1:$1,0),0)</f>
        <v>#N/A</v>
      </c>
      <c r="P92" s="9" t="e">
        <f>VLOOKUP($A92,貼付_本人情報!$A:$CY,MATCH(P$1,貼付_本人情報!$1:$1,0),0)</f>
        <v>#N/A</v>
      </c>
      <c r="Q92" s="9" t="e">
        <f>VLOOKUP($A92,貼付_本人情報!$A:$CY,MATCH(Q$1,貼付_本人情報!$1:$1,0),0)</f>
        <v>#N/A</v>
      </c>
      <c r="R92" s="9" t="e">
        <f>VLOOKUP($A92,貼付_本人情報!$A:$FL,MATCH(R$1,貼付_本人情報!$1:$1,0),0)</f>
        <v>#N/A</v>
      </c>
      <c r="S92" s="10" t="e">
        <f>VLOOKUP($A92,貼付_本人情報!$A:$CY,MATCH(S$1,貼付_本人情報!$1:$1,0),0)</f>
        <v>#N/A</v>
      </c>
      <c r="T92" s="10" t="e">
        <f>VLOOKUP($A92,貼付_本人情報!$A:$CY,MATCH(T$1,貼付_本人情報!$1:$1,0),0)</f>
        <v>#N/A</v>
      </c>
      <c r="U92" s="10" t="e">
        <f>VLOOKUP($A92,貼付_本人情報!$A:$CY,MATCH(U$1,貼付_本人情報!$1:$1,0),0)</f>
        <v>#N/A</v>
      </c>
      <c r="V92" s="10" t="e">
        <f>VLOOKUP($A92,貼付_本人情報!$A:$CY,MATCH(V$1,貼付_本人情報!$1:$1,0),0)</f>
        <v>#N/A</v>
      </c>
      <c r="W92" s="9" t="e">
        <f>VLOOKUP($A92,貼付_本人情報!$A:$CY,MATCH(W$1,貼付_本人情報!$1:$1,0),0)</f>
        <v>#N/A</v>
      </c>
      <c r="X92" s="19" t="e">
        <f>VLOOKUP($A92,貼付_本人情報!$A:$FL,MATCH(X$1,貼付_本人情報!$1:$1,0),0)</f>
        <v>#N/A</v>
      </c>
      <c r="Y92" s="37" t="str">
        <f t="shared" si="20"/>
        <v/>
      </c>
      <c r="Z92" s="21" t="e">
        <f>VLOOKUP($A92,貼付_本人情報!$A:$FL,MATCH(Z$1,貼付_本人情報!$1:$1,0),0)</f>
        <v>#N/A</v>
      </c>
      <c r="AA92" s="37" t="str">
        <f t="shared" si="21"/>
        <v/>
      </c>
      <c r="AB92" s="23" t="e">
        <f>VLOOKUP($A92,貼付_本人情報!$A:$FL,MATCH(AB$1,貼付_本人情報!$1:$1,0),0)</f>
        <v>#N/A</v>
      </c>
      <c r="AC92" s="38" t="str">
        <f t="shared" si="22"/>
        <v/>
      </c>
      <c r="AD92" s="23" t="e">
        <f>VLOOKUP($A92,貼付_本人情報!$A:$FL,MATCH(AD$1,貼付_本人情報!$1:$1,0),0)</f>
        <v>#N/A</v>
      </c>
      <c r="AE92" s="38" t="str">
        <f t="shared" si="23"/>
        <v/>
      </c>
      <c r="AF92" s="41" t="e">
        <f>VLOOKUP($A92,貼付_本人情報!$A:$FL,MATCH(AF$1,貼付_本人情報!$1:$1,0),0)&amp;""</f>
        <v>#N/A</v>
      </c>
      <c r="AG92" s="44" t="str">
        <f t="shared" si="24"/>
        <v/>
      </c>
    </row>
    <row r="93" spans="4:33">
      <c r="D93" s="17" t="str">
        <f t="shared" si="18"/>
        <v/>
      </c>
      <c r="E93" s="13">
        <f>VLOOKUP($A93,貼付_課税累計額!$A:$E,5,0)</f>
        <v>0</v>
      </c>
      <c r="F93" s="9">
        <f>IFERROR(VLOOKUP($A93,貼付_前職源泉!A:N,10,0),0)</f>
        <v>0</v>
      </c>
      <c r="G93" s="15">
        <f t="shared" si="25"/>
        <v>0</v>
      </c>
      <c r="H93" s="14" t="e">
        <f t="shared" si="19"/>
        <v>#N/A</v>
      </c>
      <c r="I93" s="49" t="e">
        <f>ROUNDDOWN(IF(H93&lt;1900000,MAX(0,H93-650000),IF(H93&lt;6600000,VLOOKUP(H93,参照!$D:$E,2,TRUE),IF(H93&lt;8500000,H93-(H93*0.1+1100000),H93-1950000))),0)</f>
        <v>#N/A</v>
      </c>
      <c r="J93" s="14" t="e">
        <f t="shared" si="26"/>
        <v>#N/A</v>
      </c>
      <c r="K93" s="14" t="e">
        <f t="shared" si="27"/>
        <v>#N/A</v>
      </c>
      <c r="L93" s="14" t="e">
        <f>VLOOKUP(K93,参照!$A$1:$B$6,2,TRUE)</f>
        <v>#N/A</v>
      </c>
      <c r="M93" s="10" t="e">
        <f>VLOOKUP($A93,貼付_本人情報!$A:$CY,MATCH(M$1,貼付_本人情報!$1:$1,0),0)</f>
        <v>#N/A</v>
      </c>
      <c r="N93" s="9" t="e">
        <f>VLOOKUP($A93,貼付_本人情報!$A:$CY,MATCH(N$1,貼付_本人情報!$1:$1,0),0)</f>
        <v>#N/A</v>
      </c>
      <c r="O93" s="9" t="e">
        <f>VLOOKUP($A93,貼付_本人情報!$A:$CY,MATCH(O$1,貼付_本人情報!$1:$1,0),0)</f>
        <v>#N/A</v>
      </c>
      <c r="P93" s="9" t="e">
        <f>VLOOKUP($A93,貼付_本人情報!$A:$CY,MATCH(P$1,貼付_本人情報!$1:$1,0),0)</f>
        <v>#N/A</v>
      </c>
      <c r="Q93" s="9" t="e">
        <f>VLOOKUP($A93,貼付_本人情報!$A:$CY,MATCH(Q$1,貼付_本人情報!$1:$1,0),0)</f>
        <v>#N/A</v>
      </c>
      <c r="R93" s="9" t="e">
        <f>VLOOKUP($A93,貼付_本人情報!$A:$FL,MATCH(R$1,貼付_本人情報!$1:$1,0),0)</f>
        <v>#N/A</v>
      </c>
      <c r="S93" s="10" t="e">
        <f>VLOOKUP($A93,貼付_本人情報!$A:$CY,MATCH(S$1,貼付_本人情報!$1:$1,0),0)</f>
        <v>#N/A</v>
      </c>
      <c r="T93" s="10" t="e">
        <f>VLOOKUP($A93,貼付_本人情報!$A:$CY,MATCH(T$1,貼付_本人情報!$1:$1,0),0)</f>
        <v>#N/A</v>
      </c>
      <c r="U93" s="10" t="e">
        <f>VLOOKUP($A93,貼付_本人情報!$A:$CY,MATCH(U$1,貼付_本人情報!$1:$1,0),0)</f>
        <v>#N/A</v>
      </c>
      <c r="V93" s="10" t="e">
        <f>VLOOKUP($A93,貼付_本人情報!$A:$CY,MATCH(V$1,貼付_本人情報!$1:$1,0),0)</f>
        <v>#N/A</v>
      </c>
      <c r="W93" s="9" t="e">
        <f>VLOOKUP($A93,貼付_本人情報!$A:$CY,MATCH(W$1,貼付_本人情報!$1:$1,0),0)</f>
        <v>#N/A</v>
      </c>
      <c r="X93" s="19" t="e">
        <f>VLOOKUP($A93,貼付_本人情報!$A:$FL,MATCH(X$1,貼付_本人情報!$1:$1,0),0)</f>
        <v>#N/A</v>
      </c>
      <c r="Y93" s="37" t="str">
        <f t="shared" si="20"/>
        <v/>
      </c>
      <c r="Z93" s="21" t="e">
        <f>VLOOKUP($A93,貼付_本人情報!$A:$FL,MATCH(Z$1,貼付_本人情報!$1:$1,0),0)</f>
        <v>#N/A</v>
      </c>
      <c r="AA93" s="37" t="str">
        <f t="shared" si="21"/>
        <v/>
      </c>
      <c r="AB93" s="23" t="e">
        <f>VLOOKUP($A93,貼付_本人情報!$A:$FL,MATCH(AB$1,貼付_本人情報!$1:$1,0),0)</f>
        <v>#N/A</v>
      </c>
      <c r="AC93" s="38" t="str">
        <f t="shared" si="22"/>
        <v/>
      </c>
      <c r="AD93" s="23" t="e">
        <f>VLOOKUP($A93,貼付_本人情報!$A:$FL,MATCH(AD$1,貼付_本人情報!$1:$1,0),0)</f>
        <v>#N/A</v>
      </c>
      <c r="AE93" s="38" t="str">
        <f t="shared" si="23"/>
        <v/>
      </c>
      <c r="AF93" s="41" t="e">
        <f>VLOOKUP($A93,貼付_本人情報!$A:$FL,MATCH(AF$1,貼付_本人情報!$1:$1,0),0)&amp;""</f>
        <v>#N/A</v>
      </c>
      <c r="AG93" s="44" t="str">
        <f t="shared" si="24"/>
        <v/>
      </c>
    </row>
    <row r="94" spans="4:33">
      <c r="D94" s="17" t="str">
        <f t="shared" si="18"/>
        <v/>
      </c>
      <c r="E94" s="13">
        <f>VLOOKUP($A94,貼付_課税累計額!$A:$E,5,0)</f>
        <v>0</v>
      </c>
      <c r="F94" s="9">
        <f>IFERROR(VLOOKUP($A94,貼付_前職源泉!A:N,10,0),0)</f>
        <v>0</v>
      </c>
      <c r="G94" s="15">
        <f t="shared" si="25"/>
        <v>0</v>
      </c>
      <c r="H94" s="14" t="e">
        <f t="shared" si="19"/>
        <v>#N/A</v>
      </c>
      <c r="I94" s="49" t="e">
        <f>ROUNDDOWN(IF(H94&lt;1900000,MAX(0,H94-650000),IF(H94&lt;6600000,VLOOKUP(H94,参照!$D:$E,2,TRUE),IF(H94&lt;8500000,H94-(H94*0.1+1100000),H94-1950000))),0)</f>
        <v>#N/A</v>
      </c>
      <c r="J94" s="14" t="e">
        <f t="shared" si="26"/>
        <v>#N/A</v>
      </c>
      <c r="K94" s="14" t="e">
        <f t="shared" si="27"/>
        <v>#N/A</v>
      </c>
      <c r="L94" s="14" t="e">
        <f>VLOOKUP(K94,参照!$A$1:$B$6,2,TRUE)</f>
        <v>#N/A</v>
      </c>
      <c r="M94" s="10" t="e">
        <f>VLOOKUP($A94,貼付_本人情報!$A:$CY,MATCH(M$1,貼付_本人情報!$1:$1,0),0)</f>
        <v>#N/A</v>
      </c>
      <c r="N94" s="9" t="e">
        <f>VLOOKUP($A94,貼付_本人情報!$A:$CY,MATCH(N$1,貼付_本人情報!$1:$1,0),0)</f>
        <v>#N/A</v>
      </c>
      <c r="O94" s="9" t="e">
        <f>VLOOKUP($A94,貼付_本人情報!$A:$CY,MATCH(O$1,貼付_本人情報!$1:$1,0),0)</f>
        <v>#N/A</v>
      </c>
      <c r="P94" s="9" t="e">
        <f>VLOOKUP($A94,貼付_本人情報!$A:$CY,MATCH(P$1,貼付_本人情報!$1:$1,0),0)</f>
        <v>#N/A</v>
      </c>
      <c r="Q94" s="9" t="e">
        <f>VLOOKUP($A94,貼付_本人情報!$A:$CY,MATCH(Q$1,貼付_本人情報!$1:$1,0),0)</f>
        <v>#N/A</v>
      </c>
      <c r="R94" s="9" t="e">
        <f>VLOOKUP($A94,貼付_本人情報!$A:$FL,MATCH(R$1,貼付_本人情報!$1:$1,0),0)</f>
        <v>#N/A</v>
      </c>
      <c r="S94" s="10" t="e">
        <f>VLOOKUP($A94,貼付_本人情報!$A:$CY,MATCH(S$1,貼付_本人情報!$1:$1,0),0)</f>
        <v>#N/A</v>
      </c>
      <c r="T94" s="10" t="e">
        <f>VLOOKUP($A94,貼付_本人情報!$A:$CY,MATCH(T$1,貼付_本人情報!$1:$1,0),0)</f>
        <v>#N/A</v>
      </c>
      <c r="U94" s="10" t="e">
        <f>VLOOKUP($A94,貼付_本人情報!$A:$CY,MATCH(U$1,貼付_本人情報!$1:$1,0),0)</f>
        <v>#N/A</v>
      </c>
      <c r="V94" s="10" t="e">
        <f>VLOOKUP($A94,貼付_本人情報!$A:$CY,MATCH(V$1,貼付_本人情報!$1:$1,0),0)</f>
        <v>#N/A</v>
      </c>
      <c r="W94" s="9" t="e">
        <f>VLOOKUP($A94,貼付_本人情報!$A:$CY,MATCH(W$1,貼付_本人情報!$1:$1,0),0)</f>
        <v>#N/A</v>
      </c>
      <c r="X94" s="19" t="e">
        <f>VLOOKUP($A94,貼付_本人情報!$A:$FL,MATCH(X$1,貼付_本人情報!$1:$1,0),0)</f>
        <v>#N/A</v>
      </c>
      <c r="Y94" s="37" t="str">
        <f t="shared" si="20"/>
        <v/>
      </c>
      <c r="Z94" s="21" t="e">
        <f>VLOOKUP($A94,貼付_本人情報!$A:$FL,MATCH(Z$1,貼付_本人情報!$1:$1,0),0)</f>
        <v>#N/A</v>
      </c>
      <c r="AA94" s="37" t="str">
        <f t="shared" si="21"/>
        <v/>
      </c>
      <c r="AB94" s="23" t="e">
        <f>VLOOKUP($A94,貼付_本人情報!$A:$FL,MATCH(AB$1,貼付_本人情報!$1:$1,0),0)</f>
        <v>#N/A</v>
      </c>
      <c r="AC94" s="38" t="str">
        <f t="shared" si="22"/>
        <v/>
      </c>
      <c r="AD94" s="23" t="e">
        <f>VLOOKUP($A94,貼付_本人情報!$A:$FL,MATCH(AD$1,貼付_本人情報!$1:$1,0),0)</f>
        <v>#N/A</v>
      </c>
      <c r="AE94" s="38" t="str">
        <f t="shared" si="23"/>
        <v/>
      </c>
      <c r="AF94" s="41" t="e">
        <f>VLOOKUP($A94,貼付_本人情報!$A:$FL,MATCH(AF$1,貼付_本人情報!$1:$1,0),0)&amp;""</f>
        <v>#N/A</v>
      </c>
      <c r="AG94" s="44" t="str">
        <f t="shared" si="24"/>
        <v/>
      </c>
    </row>
    <row r="95" spans="4:33">
      <c r="D95" s="17" t="str">
        <f t="shared" si="18"/>
        <v/>
      </c>
      <c r="E95" s="13">
        <f>VLOOKUP($A95,貼付_課税累計額!$A:$E,5,0)</f>
        <v>0</v>
      </c>
      <c r="F95" s="9">
        <f>IFERROR(VLOOKUP($A95,貼付_前職源泉!A:N,10,0),0)</f>
        <v>0</v>
      </c>
      <c r="G95" s="15">
        <f t="shared" si="25"/>
        <v>0</v>
      </c>
      <c r="H95" s="14" t="e">
        <f t="shared" si="19"/>
        <v>#N/A</v>
      </c>
      <c r="I95" s="49" t="e">
        <f>ROUNDDOWN(IF(H95&lt;1900000,MAX(0,H95-650000),IF(H95&lt;6600000,VLOOKUP(H95,参照!$D:$E,2,TRUE),IF(H95&lt;8500000,H95-(H95*0.1+1100000),H95-1950000))),0)</f>
        <v>#N/A</v>
      </c>
      <c r="J95" s="14" t="e">
        <f t="shared" si="26"/>
        <v>#N/A</v>
      </c>
      <c r="K95" s="14" t="e">
        <f t="shared" si="27"/>
        <v>#N/A</v>
      </c>
      <c r="L95" s="14" t="e">
        <f>VLOOKUP(K95,参照!$A$1:$B$6,2,TRUE)</f>
        <v>#N/A</v>
      </c>
      <c r="M95" s="10" t="e">
        <f>VLOOKUP($A95,貼付_本人情報!$A:$CY,MATCH(M$1,貼付_本人情報!$1:$1,0),0)</f>
        <v>#N/A</v>
      </c>
      <c r="N95" s="9" t="e">
        <f>VLOOKUP($A95,貼付_本人情報!$A:$CY,MATCH(N$1,貼付_本人情報!$1:$1,0),0)</f>
        <v>#N/A</v>
      </c>
      <c r="O95" s="9" t="e">
        <f>VLOOKUP($A95,貼付_本人情報!$A:$CY,MATCH(O$1,貼付_本人情報!$1:$1,0),0)</f>
        <v>#N/A</v>
      </c>
      <c r="P95" s="9" t="e">
        <f>VLOOKUP($A95,貼付_本人情報!$A:$CY,MATCH(P$1,貼付_本人情報!$1:$1,0),0)</f>
        <v>#N/A</v>
      </c>
      <c r="Q95" s="9" t="e">
        <f>VLOOKUP($A95,貼付_本人情報!$A:$CY,MATCH(Q$1,貼付_本人情報!$1:$1,0),0)</f>
        <v>#N/A</v>
      </c>
      <c r="R95" s="9" t="e">
        <f>VLOOKUP($A95,貼付_本人情報!$A:$FL,MATCH(R$1,貼付_本人情報!$1:$1,0),0)</f>
        <v>#N/A</v>
      </c>
      <c r="S95" s="10" t="e">
        <f>VLOOKUP($A95,貼付_本人情報!$A:$CY,MATCH(S$1,貼付_本人情報!$1:$1,0),0)</f>
        <v>#N/A</v>
      </c>
      <c r="T95" s="10" t="e">
        <f>VLOOKUP($A95,貼付_本人情報!$A:$CY,MATCH(T$1,貼付_本人情報!$1:$1,0),0)</f>
        <v>#N/A</v>
      </c>
      <c r="U95" s="10" t="e">
        <f>VLOOKUP($A95,貼付_本人情報!$A:$CY,MATCH(U$1,貼付_本人情報!$1:$1,0),0)</f>
        <v>#N/A</v>
      </c>
      <c r="V95" s="10" t="e">
        <f>VLOOKUP($A95,貼付_本人情報!$A:$CY,MATCH(V$1,貼付_本人情報!$1:$1,0),0)</f>
        <v>#N/A</v>
      </c>
      <c r="W95" s="9" t="e">
        <f>VLOOKUP($A95,貼付_本人情報!$A:$CY,MATCH(W$1,貼付_本人情報!$1:$1,0),0)</f>
        <v>#N/A</v>
      </c>
      <c r="X95" s="19" t="e">
        <f>VLOOKUP($A95,貼付_本人情報!$A:$FL,MATCH(X$1,貼付_本人情報!$1:$1,0),0)</f>
        <v>#N/A</v>
      </c>
      <c r="Y95" s="37" t="str">
        <f t="shared" si="20"/>
        <v/>
      </c>
      <c r="Z95" s="21" t="e">
        <f>VLOOKUP($A95,貼付_本人情報!$A:$FL,MATCH(Z$1,貼付_本人情報!$1:$1,0),0)</f>
        <v>#N/A</v>
      </c>
      <c r="AA95" s="37" t="str">
        <f t="shared" si="21"/>
        <v/>
      </c>
      <c r="AB95" s="23" t="e">
        <f>VLOOKUP($A95,貼付_本人情報!$A:$FL,MATCH(AB$1,貼付_本人情報!$1:$1,0),0)</f>
        <v>#N/A</v>
      </c>
      <c r="AC95" s="38" t="str">
        <f t="shared" si="22"/>
        <v/>
      </c>
      <c r="AD95" s="23" t="e">
        <f>VLOOKUP($A95,貼付_本人情報!$A:$FL,MATCH(AD$1,貼付_本人情報!$1:$1,0),0)</f>
        <v>#N/A</v>
      </c>
      <c r="AE95" s="38" t="str">
        <f t="shared" si="23"/>
        <v/>
      </c>
      <c r="AF95" s="41" t="e">
        <f>VLOOKUP($A95,貼付_本人情報!$A:$FL,MATCH(AF$1,貼付_本人情報!$1:$1,0),0)&amp;""</f>
        <v>#N/A</v>
      </c>
      <c r="AG95" s="44" t="str">
        <f t="shared" si="24"/>
        <v/>
      </c>
    </row>
    <row r="96" spans="4:33">
      <c r="D96" s="17" t="str">
        <f t="shared" si="18"/>
        <v/>
      </c>
      <c r="E96" s="13">
        <f>VLOOKUP($A96,貼付_課税累計額!$A:$E,5,0)</f>
        <v>0</v>
      </c>
      <c r="F96" s="9">
        <f>IFERROR(VLOOKUP($A96,貼付_前職源泉!A:N,10,0),0)</f>
        <v>0</v>
      </c>
      <c r="G96" s="15">
        <f t="shared" si="25"/>
        <v>0</v>
      </c>
      <c r="H96" s="14" t="e">
        <f t="shared" si="19"/>
        <v>#N/A</v>
      </c>
      <c r="I96" s="49" t="e">
        <f>ROUNDDOWN(IF(H96&lt;1900000,MAX(0,H96-650000),IF(H96&lt;6600000,VLOOKUP(H96,参照!$D:$E,2,TRUE),IF(H96&lt;8500000,H96-(H96*0.1+1100000),H96-1950000))),0)</f>
        <v>#N/A</v>
      </c>
      <c r="J96" s="14" t="e">
        <f t="shared" si="26"/>
        <v>#N/A</v>
      </c>
      <c r="K96" s="14" t="e">
        <f t="shared" si="27"/>
        <v>#N/A</v>
      </c>
      <c r="L96" s="14" t="e">
        <f>VLOOKUP(K96,参照!$A$1:$B$6,2,TRUE)</f>
        <v>#N/A</v>
      </c>
      <c r="M96" s="10" t="e">
        <f>VLOOKUP($A96,貼付_本人情報!$A:$CY,MATCH(M$1,貼付_本人情報!$1:$1,0),0)</f>
        <v>#N/A</v>
      </c>
      <c r="N96" s="9" t="e">
        <f>VLOOKUP($A96,貼付_本人情報!$A:$CY,MATCH(N$1,貼付_本人情報!$1:$1,0),0)</f>
        <v>#N/A</v>
      </c>
      <c r="O96" s="9" t="e">
        <f>VLOOKUP($A96,貼付_本人情報!$A:$CY,MATCH(O$1,貼付_本人情報!$1:$1,0),0)</f>
        <v>#N/A</v>
      </c>
      <c r="P96" s="9" t="e">
        <f>VLOOKUP($A96,貼付_本人情報!$A:$CY,MATCH(P$1,貼付_本人情報!$1:$1,0),0)</f>
        <v>#N/A</v>
      </c>
      <c r="Q96" s="9" t="e">
        <f>VLOOKUP($A96,貼付_本人情報!$A:$CY,MATCH(Q$1,貼付_本人情報!$1:$1,0),0)</f>
        <v>#N/A</v>
      </c>
      <c r="R96" s="9" t="e">
        <f>VLOOKUP($A96,貼付_本人情報!$A:$FL,MATCH(R$1,貼付_本人情報!$1:$1,0),0)</f>
        <v>#N/A</v>
      </c>
      <c r="S96" s="10" t="e">
        <f>VLOOKUP($A96,貼付_本人情報!$A:$CY,MATCH(S$1,貼付_本人情報!$1:$1,0),0)</f>
        <v>#N/A</v>
      </c>
      <c r="T96" s="10" t="e">
        <f>VLOOKUP($A96,貼付_本人情報!$A:$CY,MATCH(T$1,貼付_本人情報!$1:$1,0),0)</f>
        <v>#N/A</v>
      </c>
      <c r="U96" s="10" t="e">
        <f>VLOOKUP($A96,貼付_本人情報!$A:$CY,MATCH(U$1,貼付_本人情報!$1:$1,0),0)</f>
        <v>#N/A</v>
      </c>
      <c r="V96" s="10" t="e">
        <f>VLOOKUP($A96,貼付_本人情報!$A:$CY,MATCH(V$1,貼付_本人情報!$1:$1,0),0)</f>
        <v>#N/A</v>
      </c>
      <c r="W96" s="9" t="e">
        <f>VLOOKUP($A96,貼付_本人情報!$A:$CY,MATCH(W$1,貼付_本人情報!$1:$1,0),0)</f>
        <v>#N/A</v>
      </c>
      <c r="X96" s="19" t="e">
        <f>VLOOKUP($A96,貼付_本人情報!$A:$FL,MATCH(X$1,貼付_本人情報!$1:$1,0),0)</f>
        <v>#N/A</v>
      </c>
      <c r="Y96" s="37" t="str">
        <f t="shared" si="20"/>
        <v/>
      </c>
      <c r="Z96" s="21" t="e">
        <f>VLOOKUP($A96,貼付_本人情報!$A:$FL,MATCH(Z$1,貼付_本人情報!$1:$1,0),0)</f>
        <v>#N/A</v>
      </c>
      <c r="AA96" s="37" t="str">
        <f t="shared" si="21"/>
        <v/>
      </c>
      <c r="AB96" s="23" t="e">
        <f>VLOOKUP($A96,貼付_本人情報!$A:$FL,MATCH(AB$1,貼付_本人情報!$1:$1,0),0)</f>
        <v>#N/A</v>
      </c>
      <c r="AC96" s="38" t="str">
        <f t="shared" si="22"/>
        <v/>
      </c>
      <c r="AD96" s="23" t="e">
        <f>VLOOKUP($A96,貼付_本人情報!$A:$FL,MATCH(AD$1,貼付_本人情報!$1:$1,0),0)</f>
        <v>#N/A</v>
      </c>
      <c r="AE96" s="38" t="str">
        <f t="shared" si="23"/>
        <v/>
      </c>
      <c r="AF96" s="41" t="e">
        <f>VLOOKUP($A96,貼付_本人情報!$A:$FL,MATCH(AF$1,貼付_本人情報!$1:$1,0),0)&amp;""</f>
        <v>#N/A</v>
      </c>
      <c r="AG96" s="44" t="str">
        <f t="shared" si="24"/>
        <v/>
      </c>
    </row>
    <row r="97" spans="4:33">
      <c r="D97" s="17" t="str">
        <f t="shared" si="18"/>
        <v/>
      </c>
      <c r="E97" s="13">
        <f>VLOOKUP($A97,貼付_課税累計額!$A:$E,5,0)</f>
        <v>0</v>
      </c>
      <c r="F97" s="9">
        <f>IFERROR(VLOOKUP($A97,貼付_前職源泉!A:N,10,0),0)</f>
        <v>0</v>
      </c>
      <c r="G97" s="15">
        <f t="shared" si="25"/>
        <v>0</v>
      </c>
      <c r="H97" s="14" t="e">
        <f t="shared" si="19"/>
        <v>#N/A</v>
      </c>
      <c r="I97" s="49" t="e">
        <f>ROUNDDOWN(IF(H97&lt;1900000,MAX(0,H97-650000),IF(H97&lt;6600000,VLOOKUP(H97,参照!$D:$E,2,TRUE),IF(H97&lt;8500000,H97-(H97*0.1+1100000),H97-1950000))),0)</f>
        <v>#N/A</v>
      </c>
      <c r="J97" s="14" t="e">
        <f t="shared" si="26"/>
        <v>#N/A</v>
      </c>
      <c r="K97" s="14" t="e">
        <f t="shared" si="27"/>
        <v>#N/A</v>
      </c>
      <c r="L97" s="14" t="e">
        <f>VLOOKUP(K97,参照!$A$1:$B$6,2,TRUE)</f>
        <v>#N/A</v>
      </c>
      <c r="M97" s="10" t="e">
        <f>VLOOKUP($A97,貼付_本人情報!$A:$CY,MATCH(M$1,貼付_本人情報!$1:$1,0),0)</f>
        <v>#N/A</v>
      </c>
      <c r="N97" s="9" t="e">
        <f>VLOOKUP($A97,貼付_本人情報!$A:$CY,MATCH(N$1,貼付_本人情報!$1:$1,0),0)</f>
        <v>#N/A</v>
      </c>
      <c r="O97" s="9" t="e">
        <f>VLOOKUP($A97,貼付_本人情報!$A:$CY,MATCH(O$1,貼付_本人情報!$1:$1,0),0)</f>
        <v>#N/A</v>
      </c>
      <c r="P97" s="9" t="e">
        <f>VLOOKUP($A97,貼付_本人情報!$A:$CY,MATCH(P$1,貼付_本人情報!$1:$1,0),0)</f>
        <v>#N/A</v>
      </c>
      <c r="Q97" s="9" t="e">
        <f>VLOOKUP($A97,貼付_本人情報!$A:$CY,MATCH(Q$1,貼付_本人情報!$1:$1,0),0)</f>
        <v>#N/A</v>
      </c>
      <c r="R97" s="9" t="e">
        <f>VLOOKUP($A97,貼付_本人情報!$A:$FL,MATCH(R$1,貼付_本人情報!$1:$1,0),0)</f>
        <v>#N/A</v>
      </c>
      <c r="S97" s="10" t="e">
        <f>VLOOKUP($A97,貼付_本人情報!$A:$CY,MATCH(S$1,貼付_本人情報!$1:$1,0),0)</f>
        <v>#N/A</v>
      </c>
      <c r="T97" s="10" t="e">
        <f>VLOOKUP($A97,貼付_本人情報!$A:$CY,MATCH(T$1,貼付_本人情報!$1:$1,0),0)</f>
        <v>#N/A</v>
      </c>
      <c r="U97" s="10" t="e">
        <f>VLOOKUP($A97,貼付_本人情報!$A:$CY,MATCH(U$1,貼付_本人情報!$1:$1,0),0)</f>
        <v>#N/A</v>
      </c>
      <c r="V97" s="10" t="e">
        <f>VLOOKUP($A97,貼付_本人情報!$A:$CY,MATCH(V$1,貼付_本人情報!$1:$1,0),0)</f>
        <v>#N/A</v>
      </c>
      <c r="W97" s="9" t="e">
        <f>VLOOKUP($A97,貼付_本人情報!$A:$CY,MATCH(W$1,貼付_本人情報!$1:$1,0),0)</f>
        <v>#N/A</v>
      </c>
      <c r="X97" s="19" t="e">
        <f>VLOOKUP($A97,貼付_本人情報!$A:$FL,MATCH(X$1,貼付_本人情報!$1:$1,0),0)</f>
        <v>#N/A</v>
      </c>
      <c r="Y97" s="37" t="str">
        <f t="shared" si="20"/>
        <v/>
      </c>
      <c r="Z97" s="21" t="e">
        <f>VLOOKUP($A97,貼付_本人情報!$A:$FL,MATCH(Z$1,貼付_本人情報!$1:$1,0),0)</f>
        <v>#N/A</v>
      </c>
      <c r="AA97" s="37" t="str">
        <f t="shared" si="21"/>
        <v/>
      </c>
      <c r="AB97" s="23" t="e">
        <f>VLOOKUP($A97,貼付_本人情報!$A:$FL,MATCH(AB$1,貼付_本人情報!$1:$1,0),0)</f>
        <v>#N/A</v>
      </c>
      <c r="AC97" s="38" t="str">
        <f t="shared" si="22"/>
        <v/>
      </c>
      <c r="AD97" s="23" t="e">
        <f>VLOOKUP($A97,貼付_本人情報!$A:$FL,MATCH(AD$1,貼付_本人情報!$1:$1,0),0)</f>
        <v>#N/A</v>
      </c>
      <c r="AE97" s="38" t="str">
        <f t="shared" si="23"/>
        <v/>
      </c>
      <c r="AF97" s="41" t="e">
        <f>VLOOKUP($A97,貼付_本人情報!$A:$FL,MATCH(AF$1,貼付_本人情報!$1:$1,0),0)&amp;""</f>
        <v>#N/A</v>
      </c>
      <c r="AG97" s="44" t="str">
        <f t="shared" si="24"/>
        <v/>
      </c>
    </row>
    <row r="98" spans="4:33">
      <c r="D98" s="17" t="str">
        <f t="shared" ref="D98:D129" si="28">IFERROR(IF($L98=$U98,"","×"),"")</f>
        <v/>
      </c>
      <c r="E98" s="13">
        <f>VLOOKUP($A98,貼付_課税累計額!$A:$E,5,0)</f>
        <v>0</v>
      </c>
      <c r="F98" s="9">
        <f>IFERROR(VLOOKUP($A98,貼付_前職源泉!A:N,10,0),0)</f>
        <v>0</v>
      </c>
      <c r="G98" s="15">
        <f t="shared" si="25"/>
        <v>0</v>
      </c>
      <c r="H98" s="14" t="e">
        <f t="shared" ref="H98:H129" si="29">G98+N98</f>
        <v>#N/A</v>
      </c>
      <c r="I98" s="49" t="e">
        <f>ROUNDDOWN(IF(H98&lt;1900000,MAX(0,H98-650000),IF(H98&lt;6600000,VLOOKUP(H98,参照!$D:$E,2,TRUE),IF(H98&lt;8500000,H98-(H98*0.1+1100000),H98-1950000))),0)</f>
        <v>#N/A</v>
      </c>
      <c r="J98" s="14" t="e">
        <f t="shared" si="26"/>
        <v>#N/A</v>
      </c>
      <c r="K98" s="14" t="e">
        <f t="shared" si="27"/>
        <v>#N/A</v>
      </c>
      <c r="L98" s="14" t="e">
        <f>VLOOKUP(K98,参照!$A$1:$B$6,2,TRUE)</f>
        <v>#N/A</v>
      </c>
      <c r="M98" s="10" t="e">
        <f>VLOOKUP($A98,貼付_本人情報!$A:$CY,MATCH(M$1,貼付_本人情報!$1:$1,0),0)</f>
        <v>#N/A</v>
      </c>
      <c r="N98" s="9" t="e">
        <f>VLOOKUP($A98,貼付_本人情報!$A:$CY,MATCH(N$1,貼付_本人情報!$1:$1,0),0)</f>
        <v>#N/A</v>
      </c>
      <c r="O98" s="9" t="e">
        <f>VLOOKUP($A98,貼付_本人情報!$A:$CY,MATCH(O$1,貼付_本人情報!$1:$1,0),0)</f>
        <v>#N/A</v>
      </c>
      <c r="P98" s="9" t="e">
        <f>VLOOKUP($A98,貼付_本人情報!$A:$CY,MATCH(P$1,貼付_本人情報!$1:$1,0),0)</f>
        <v>#N/A</v>
      </c>
      <c r="Q98" s="9" t="e">
        <f>VLOOKUP($A98,貼付_本人情報!$A:$CY,MATCH(Q$1,貼付_本人情報!$1:$1,0),0)</f>
        <v>#N/A</v>
      </c>
      <c r="R98" s="9" t="e">
        <f>VLOOKUP($A98,貼付_本人情報!$A:$FL,MATCH(R$1,貼付_本人情報!$1:$1,0),0)</f>
        <v>#N/A</v>
      </c>
      <c r="S98" s="10" t="e">
        <f>VLOOKUP($A98,貼付_本人情報!$A:$CY,MATCH(S$1,貼付_本人情報!$1:$1,0),0)</f>
        <v>#N/A</v>
      </c>
      <c r="T98" s="10" t="e">
        <f>VLOOKUP($A98,貼付_本人情報!$A:$CY,MATCH(T$1,貼付_本人情報!$1:$1,0),0)</f>
        <v>#N/A</v>
      </c>
      <c r="U98" s="10" t="e">
        <f>VLOOKUP($A98,貼付_本人情報!$A:$CY,MATCH(U$1,貼付_本人情報!$1:$1,0),0)</f>
        <v>#N/A</v>
      </c>
      <c r="V98" s="10" t="e">
        <f>VLOOKUP($A98,貼付_本人情報!$A:$CY,MATCH(V$1,貼付_本人情報!$1:$1,0),0)</f>
        <v>#N/A</v>
      </c>
      <c r="W98" s="9" t="e">
        <f>VLOOKUP($A98,貼付_本人情報!$A:$CY,MATCH(W$1,貼付_本人情報!$1:$1,0),0)</f>
        <v>#N/A</v>
      </c>
      <c r="X98" s="19" t="e">
        <f>VLOOKUP($A98,貼付_本人情報!$A:$FL,MATCH(X$1,貼付_本人情報!$1:$1,0),0)</f>
        <v>#N/A</v>
      </c>
      <c r="Y98" s="37" t="str">
        <f t="shared" ref="Y98:Y129" si="30">IFERROR(IF(AND($X98="該当する",OR($K98&gt;850000,($K98-$I98)&gt;100000)),"×",""),"")</f>
        <v/>
      </c>
      <c r="Z98" s="21" t="e">
        <f>VLOOKUP($A98,貼付_本人情報!$A:$FL,MATCH(Z$1,貼付_本人情報!$1:$1,0),0)</f>
        <v>#N/A</v>
      </c>
      <c r="AA98" s="37" t="str">
        <f t="shared" ref="AA98:AA129" si="31">IFERROR(IF(AND(OR($Z98="ひとり親",$Z98="寡婦"),$K98&gt;5000000),"×",""),"")</f>
        <v/>
      </c>
      <c r="AB98" s="23" t="e">
        <f>VLOOKUP($A98,貼付_本人情報!$A:$FL,MATCH(AB$1,貼付_本人情報!$1:$1,0),0)</f>
        <v>#N/A</v>
      </c>
      <c r="AC98" s="38" t="str">
        <f t="shared" ref="AC98:AC129" si="32">IFERROR(IF($AB98&lt;&gt;0,IF(AND($S98&lt;9000000,$K98&lt;9000000),"○",IF(AND($S98&lt;9500000,$K98&lt;9500000),"○",IF(AND($S98&lt;10000000,$K98&lt;10000000),"○","×"))),""),"")</f>
        <v/>
      </c>
      <c r="AD98" s="23" t="e">
        <f>VLOOKUP($A98,貼付_本人情報!$A:$FL,MATCH(AD$1,貼付_本人情報!$1:$1,0),0)</f>
        <v>#N/A</v>
      </c>
      <c r="AE98" s="38" t="str">
        <f t="shared" ref="AE98:AE129" si="33">IFERROR(IF($AD98&lt;&gt;0,IF(AND($S98&lt;10000000,$K98&lt;10000000),"○","×"),""),"")</f>
        <v/>
      </c>
      <c r="AF98" s="41" t="e">
        <f>VLOOKUP($A98,貼付_本人情報!$A:$FL,MATCH(AF$1,貼付_本人情報!$1:$1,0),0)&amp;""</f>
        <v>#N/A</v>
      </c>
      <c r="AG98" s="44" t="str">
        <f t="shared" ref="AG98:AG129" si="34">IFERROR(IF(AND($AF98="",$G98&gt;8500000),"▲",""),"")</f>
        <v/>
      </c>
    </row>
    <row r="99" spans="4:33">
      <c r="D99" s="17" t="str">
        <f t="shared" si="28"/>
        <v/>
      </c>
      <c r="E99" s="13">
        <f>VLOOKUP($A99,貼付_課税累計額!$A:$E,5,0)</f>
        <v>0</v>
      </c>
      <c r="F99" s="9">
        <f>IFERROR(VLOOKUP($A99,貼付_前職源泉!A:N,10,0),0)</f>
        <v>0</v>
      </c>
      <c r="G99" s="15">
        <f t="shared" si="25"/>
        <v>0</v>
      </c>
      <c r="H99" s="14" t="e">
        <f t="shared" si="29"/>
        <v>#N/A</v>
      </c>
      <c r="I99" s="49" t="e">
        <f>ROUNDDOWN(IF(H99&lt;1900000,MAX(0,H99-650000),IF(H99&lt;6600000,VLOOKUP(H99,参照!$D:$E,2,TRUE),IF(H99&lt;8500000,H99-(H99*0.1+1100000),H99-1950000))),0)</f>
        <v>#N/A</v>
      </c>
      <c r="J99" s="14" t="e">
        <f t="shared" si="26"/>
        <v>#N/A</v>
      </c>
      <c r="K99" s="14" t="e">
        <f t="shared" si="27"/>
        <v>#N/A</v>
      </c>
      <c r="L99" s="14" t="e">
        <f>VLOOKUP(K99,参照!$A$1:$B$6,2,TRUE)</f>
        <v>#N/A</v>
      </c>
      <c r="M99" s="10" t="e">
        <f>VLOOKUP($A99,貼付_本人情報!$A:$CY,MATCH(M$1,貼付_本人情報!$1:$1,0),0)</f>
        <v>#N/A</v>
      </c>
      <c r="N99" s="9" t="e">
        <f>VLOOKUP($A99,貼付_本人情報!$A:$CY,MATCH(N$1,貼付_本人情報!$1:$1,0),0)</f>
        <v>#N/A</v>
      </c>
      <c r="O99" s="9" t="e">
        <f>VLOOKUP($A99,貼付_本人情報!$A:$CY,MATCH(O$1,貼付_本人情報!$1:$1,0),0)</f>
        <v>#N/A</v>
      </c>
      <c r="P99" s="9" t="e">
        <f>VLOOKUP($A99,貼付_本人情報!$A:$CY,MATCH(P$1,貼付_本人情報!$1:$1,0),0)</f>
        <v>#N/A</v>
      </c>
      <c r="Q99" s="9" t="e">
        <f>VLOOKUP($A99,貼付_本人情報!$A:$CY,MATCH(Q$1,貼付_本人情報!$1:$1,0),0)</f>
        <v>#N/A</v>
      </c>
      <c r="R99" s="9" t="e">
        <f>VLOOKUP($A99,貼付_本人情報!$A:$FL,MATCH(R$1,貼付_本人情報!$1:$1,0),0)</f>
        <v>#N/A</v>
      </c>
      <c r="S99" s="10" t="e">
        <f>VLOOKUP($A99,貼付_本人情報!$A:$CY,MATCH(S$1,貼付_本人情報!$1:$1,0),0)</f>
        <v>#N/A</v>
      </c>
      <c r="T99" s="10" t="e">
        <f>VLOOKUP($A99,貼付_本人情報!$A:$CY,MATCH(T$1,貼付_本人情報!$1:$1,0),0)</f>
        <v>#N/A</v>
      </c>
      <c r="U99" s="10" t="e">
        <f>VLOOKUP($A99,貼付_本人情報!$A:$CY,MATCH(U$1,貼付_本人情報!$1:$1,0),0)</f>
        <v>#N/A</v>
      </c>
      <c r="V99" s="10" t="e">
        <f>VLOOKUP($A99,貼付_本人情報!$A:$CY,MATCH(V$1,貼付_本人情報!$1:$1,0),0)</f>
        <v>#N/A</v>
      </c>
      <c r="W99" s="9" t="e">
        <f>VLOOKUP($A99,貼付_本人情報!$A:$CY,MATCH(W$1,貼付_本人情報!$1:$1,0),0)</f>
        <v>#N/A</v>
      </c>
      <c r="X99" s="19" t="e">
        <f>VLOOKUP($A99,貼付_本人情報!$A:$FL,MATCH(X$1,貼付_本人情報!$1:$1,0),0)</f>
        <v>#N/A</v>
      </c>
      <c r="Y99" s="37" t="str">
        <f t="shared" si="30"/>
        <v/>
      </c>
      <c r="Z99" s="21" t="e">
        <f>VLOOKUP($A99,貼付_本人情報!$A:$FL,MATCH(Z$1,貼付_本人情報!$1:$1,0),0)</f>
        <v>#N/A</v>
      </c>
      <c r="AA99" s="37" t="str">
        <f t="shared" si="31"/>
        <v/>
      </c>
      <c r="AB99" s="23" t="e">
        <f>VLOOKUP($A99,貼付_本人情報!$A:$FL,MATCH(AB$1,貼付_本人情報!$1:$1,0),0)</f>
        <v>#N/A</v>
      </c>
      <c r="AC99" s="38" t="str">
        <f t="shared" si="32"/>
        <v/>
      </c>
      <c r="AD99" s="23" t="e">
        <f>VLOOKUP($A99,貼付_本人情報!$A:$FL,MATCH(AD$1,貼付_本人情報!$1:$1,0),0)</f>
        <v>#N/A</v>
      </c>
      <c r="AE99" s="38" t="str">
        <f t="shared" si="33"/>
        <v/>
      </c>
      <c r="AF99" s="41" t="e">
        <f>VLOOKUP($A99,貼付_本人情報!$A:$FL,MATCH(AF$1,貼付_本人情報!$1:$1,0),0)&amp;""</f>
        <v>#N/A</v>
      </c>
      <c r="AG99" s="44" t="str">
        <f t="shared" si="34"/>
        <v/>
      </c>
    </row>
    <row r="100" spans="4:33">
      <c r="D100" s="17" t="str">
        <f t="shared" si="28"/>
        <v/>
      </c>
      <c r="E100" s="13">
        <f>VLOOKUP($A100,貼付_課税累計額!$A:$E,5,0)</f>
        <v>0</v>
      </c>
      <c r="F100" s="9">
        <f>IFERROR(VLOOKUP($A100,貼付_前職源泉!A:N,10,0),0)</f>
        <v>0</v>
      </c>
      <c r="G100" s="15">
        <f t="shared" si="25"/>
        <v>0</v>
      </c>
      <c r="H100" s="14" t="e">
        <f t="shared" si="29"/>
        <v>#N/A</v>
      </c>
      <c r="I100" s="49" t="e">
        <f>ROUNDDOWN(IF(H100&lt;1900000,MAX(0,H100-650000),IF(H100&lt;6600000,VLOOKUP(H100,参照!$D:$E,2,TRUE),IF(H100&lt;8500000,H100-(H100*0.1+1100000),H100-1950000))),0)</f>
        <v>#N/A</v>
      </c>
      <c r="J100" s="14" t="e">
        <f t="shared" si="26"/>
        <v>#N/A</v>
      </c>
      <c r="K100" s="14" t="e">
        <f t="shared" si="27"/>
        <v>#N/A</v>
      </c>
      <c r="L100" s="14" t="e">
        <f>VLOOKUP(K100,参照!$A$1:$B$6,2,TRUE)</f>
        <v>#N/A</v>
      </c>
      <c r="M100" s="10" t="e">
        <f>VLOOKUP($A100,貼付_本人情報!$A:$CY,MATCH(M$1,貼付_本人情報!$1:$1,0),0)</f>
        <v>#N/A</v>
      </c>
      <c r="N100" s="9" t="e">
        <f>VLOOKUP($A100,貼付_本人情報!$A:$CY,MATCH(N$1,貼付_本人情報!$1:$1,0),0)</f>
        <v>#N/A</v>
      </c>
      <c r="O100" s="9" t="e">
        <f>VLOOKUP($A100,貼付_本人情報!$A:$CY,MATCH(O$1,貼付_本人情報!$1:$1,0),0)</f>
        <v>#N/A</v>
      </c>
      <c r="P100" s="9" t="e">
        <f>VLOOKUP($A100,貼付_本人情報!$A:$CY,MATCH(P$1,貼付_本人情報!$1:$1,0),0)</f>
        <v>#N/A</v>
      </c>
      <c r="Q100" s="9" t="e">
        <f>VLOOKUP($A100,貼付_本人情報!$A:$CY,MATCH(Q$1,貼付_本人情報!$1:$1,0),0)</f>
        <v>#N/A</v>
      </c>
      <c r="R100" s="9" t="e">
        <f>VLOOKUP($A100,貼付_本人情報!$A:$FL,MATCH(R$1,貼付_本人情報!$1:$1,0),0)</f>
        <v>#N/A</v>
      </c>
      <c r="S100" s="10" t="e">
        <f>VLOOKUP($A100,貼付_本人情報!$A:$CY,MATCH(S$1,貼付_本人情報!$1:$1,0),0)</f>
        <v>#N/A</v>
      </c>
      <c r="T100" s="10" t="e">
        <f>VLOOKUP($A100,貼付_本人情報!$A:$CY,MATCH(T$1,貼付_本人情報!$1:$1,0),0)</f>
        <v>#N/A</v>
      </c>
      <c r="U100" s="10" t="e">
        <f>VLOOKUP($A100,貼付_本人情報!$A:$CY,MATCH(U$1,貼付_本人情報!$1:$1,0),0)</f>
        <v>#N/A</v>
      </c>
      <c r="V100" s="10" t="e">
        <f>VLOOKUP($A100,貼付_本人情報!$A:$CY,MATCH(V$1,貼付_本人情報!$1:$1,0),0)</f>
        <v>#N/A</v>
      </c>
      <c r="W100" s="9" t="e">
        <f>VLOOKUP($A100,貼付_本人情報!$A:$CY,MATCH(W$1,貼付_本人情報!$1:$1,0),0)</f>
        <v>#N/A</v>
      </c>
      <c r="X100" s="19" t="e">
        <f>VLOOKUP($A100,貼付_本人情報!$A:$FL,MATCH(X$1,貼付_本人情報!$1:$1,0),0)</f>
        <v>#N/A</v>
      </c>
      <c r="Y100" s="37" t="str">
        <f t="shared" si="30"/>
        <v/>
      </c>
      <c r="Z100" s="21" t="e">
        <f>VLOOKUP($A100,貼付_本人情報!$A:$FL,MATCH(Z$1,貼付_本人情報!$1:$1,0),0)</f>
        <v>#N/A</v>
      </c>
      <c r="AA100" s="37" t="str">
        <f t="shared" si="31"/>
        <v/>
      </c>
      <c r="AB100" s="23" t="e">
        <f>VLOOKUP($A100,貼付_本人情報!$A:$FL,MATCH(AB$1,貼付_本人情報!$1:$1,0),0)</f>
        <v>#N/A</v>
      </c>
      <c r="AC100" s="38" t="str">
        <f t="shared" si="32"/>
        <v/>
      </c>
      <c r="AD100" s="23" t="e">
        <f>VLOOKUP($A100,貼付_本人情報!$A:$FL,MATCH(AD$1,貼付_本人情報!$1:$1,0),0)</f>
        <v>#N/A</v>
      </c>
      <c r="AE100" s="38" t="str">
        <f t="shared" si="33"/>
        <v/>
      </c>
      <c r="AF100" s="41" t="e">
        <f>VLOOKUP($A100,貼付_本人情報!$A:$FL,MATCH(AF$1,貼付_本人情報!$1:$1,0),0)&amp;""</f>
        <v>#N/A</v>
      </c>
      <c r="AG100" s="44" t="str">
        <f t="shared" si="34"/>
        <v/>
      </c>
    </row>
    <row r="101" spans="4:33">
      <c r="D101" s="17" t="str">
        <f t="shared" si="28"/>
        <v/>
      </c>
      <c r="E101" s="13">
        <f>VLOOKUP($A101,貼付_課税累計額!$A:$E,5,0)</f>
        <v>0</v>
      </c>
      <c r="F101" s="9">
        <f>IFERROR(VLOOKUP($A101,貼付_前職源泉!A:N,10,0),0)</f>
        <v>0</v>
      </c>
      <c r="G101" s="15">
        <f t="shared" si="25"/>
        <v>0</v>
      </c>
      <c r="H101" s="14" t="e">
        <f t="shared" si="29"/>
        <v>#N/A</v>
      </c>
      <c r="I101" s="49" t="e">
        <f>ROUNDDOWN(IF(H101&lt;1900000,MAX(0,H101-650000),IF(H101&lt;6600000,VLOOKUP(H101,参照!$D:$E,2,TRUE),IF(H101&lt;8500000,H101-(H101*0.1+1100000),H101-1950000))),0)</f>
        <v>#N/A</v>
      </c>
      <c r="J101" s="14" t="e">
        <f t="shared" si="26"/>
        <v>#N/A</v>
      </c>
      <c r="K101" s="14" t="e">
        <f t="shared" si="27"/>
        <v>#N/A</v>
      </c>
      <c r="L101" s="14" t="e">
        <f>VLOOKUP(K101,参照!$A$1:$B$6,2,TRUE)</f>
        <v>#N/A</v>
      </c>
      <c r="M101" s="10" t="e">
        <f>VLOOKUP($A101,貼付_本人情報!$A:$CY,MATCH(M$1,貼付_本人情報!$1:$1,0),0)</f>
        <v>#N/A</v>
      </c>
      <c r="N101" s="9" t="e">
        <f>VLOOKUP($A101,貼付_本人情報!$A:$CY,MATCH(N$1,貼付_本人情報!$1:$1,0),0)</f>
        <v>#N/A</v>
      </c>
      <c r="O101" s="9" t="e">
        <f>VLOOKUP($A101,貼付_本人情報!$A:$CY,MATCH(O$1,貼付_本人情報!$1:$1,0),0)</f>
        <v>#N/A</v>
      </c>
      <c r="P101" s="9" t="e">
        <f>VLOOKUP($A101,貼付_本人情報!$A:$CY,MATCH(P$1,貼付_本人情報!$1:$1,0),0)</f>
        <v>#N/A</v>
      </c>
      <c r="Q101" s="9" t="e">
        <f>VLOOKUP($A101,貼付_本人情報!$A:$CY,MATCH(Q$1,貼付_本人情報!$1:$1,0),0)</f>
        <v>#N/A</v>
      </c>
      <c r="R101" s="9" t="e">
        <f>VLOOKUP($A101,貼付_本人情報!$A:$FL,MATCH(R$1,貼付_本人情報!$1:$1,0),0)</f>
        <v>#N/A</v>
      </c>
      <c r="S101" s="10" t="e">
        <f>VLOOKUP($A101,貼付_本人情報!$A:$CY,MATCH(S$1,貼付_本人情報!$1:$1,0),0)</f>
        <v>#N/A</v>
      </c>
      <c r="T101" s="10" t="e">
        <f>VLOOKUP($A101,貼付_本人情報!$A:$CY,MATCH(T$1,貼付_本人情報!$1:$1,0),0)</f>
        <v>#N/A</v>
      </c>
      <c r="U101" s="10" t="e">
        <f>VLOOKUP($A101,貼付_本人情報!$A:$CY,MATCH(U$1,貼付_本人情報!$1:$1,0),0)</f>
        <v>#N/A</v>
      </c>
      <c r="V101" s="10" t="e">
        <f>VLOOKUP($A101,貼付_本人情報!$A:$CY,MATCH(V$1,貼付_本人情報!$1:$1,0),0)</f>
        <v>#N/A</v>
      </c>
      <c r="W101" s="9" t="e">
        <f>VLOOKUP($A101,貼付_本人情報!$A:$CY,MATCH(W$1,貼付_本人情報!$1:$1,0),0)</f>
        <v>#N/A</v>
      </c>
      <c r="X101" s="19" t="e">
        <f>VLOOKUP($A101,貼付_本人情報!$A:$FL,MATCH(X$1,貼付_本人情報!$1:$1,0),0)</f>
        <v>#N/A</v>
      </c>
      <c r="Y101" s="37" t="str">
        <f t="shared" si="30"/>
        <v/>
      </c>
      <c r="Z101" s="21" t="e">
        <f>VLOOKUP($A101,貼付_本人情報!$A:$FL,MATCH(Z$1,貼付_本人情報!$1:$1,0),0)</f>
        <v>#N/A</v>
      </c>
      <c r="AA101" s="37" t="str">
        <f t="shared" si="31"/>
        <v/>
      </c>
      <c r="AB101" s="23" t="e">
        <f>VLOOKUP($A101,貼付_本人情報!$A:$FL,MATCH(AB$1,貼付_本人情報!$1:$1,0),0)</f>
        <v>#N/A</v>
      </c>
      <c r="AC101" s="38" t="str">
        <f t="shared" si="32"/>
        <v/>
      </c>
      <c r="AD101" s="23" t="e">
        <f>VLOOKUP($A101,貼付_本人情報!$A:$FL,MATCH(AD$1,貼付_本人情報!$1:$1,0),0)</f>
        <v>#N/A</v>
      </c>
      <c r="AE101" s="38" t="str">
        <f t="shared" si="33"/>
        <v/>
      </c>
      <c r="AF101" s="41" t="e">
        <f>VLOOKUP($A101,貼付_本人情報!$A:$FL,MATCH(AF$1,貼付_本人情報!$1:$1,0),0)&amp;""</f>
        <v>#N/A</v>
      </c>
      <c r="AG101" s="44" t="str">
        <f t="shared" si="34"/>
        <v/>
      </c>
    </row>
    <row r="102" spans="4:33">
      <c r="D102" s="17" t="str">
        <f t="shared" si="28"/>
        <v/>
      </c>
      <c r="E102" s="13">
        <f>VLOOKUP($A102,貼付_課税累計額!$A:$E,5,0)</f>
        <v>0</v>
      </c>
      <c r="F102" s="9">
        <f>IFERROR(VLOOKUP($A102,貼付_前職源泉!A:N,10,0),0)</f>
        <v>0</v>
      </c>
      <c r="G102" s="15">
        <f t="shared" si="25"/>
        <v>0</v>
      </c>
      <c r="H102" s="14" t="e">
        <f t="shared" si="29"/>
        <v>#N/A</v>
      </c>
      <c r="I102" s="49" t="e">
        <f>ROUNDDOWN(IF(H102&lt;1900000,MAX(0,H102-650000),IF(H102&lt;6600000,VLOOKUP(H102,参照!$D:$E,2,TRUE),IF(H102&lt;8500000,H102-(H102*0.1+1100000),H102-1950000))),0)</f>
        <v>#N/A</v>
      </c>
      <c r="J102" s="14" t="e">
        <f t="shared" si="26"/>
        <v>#N/A</v>
      </c>
      <c r="K102" s="14" t="e">
        <f t="shared" si="27"/>
        <v>#N/A</v>
      </c>
      <c r="L102" s="14" t="e">
        <f>VLOOKUP(K102,参照!$A$1:$B$6,2,TRUE)</f>
        <v>#N/A</v>
      </c>
      <c r="M102" s="10" t="e">
        <f>VLOOKUP($A102,貼付_本人情報!$A:$CY,MATCH(M$1,貼付_本人情報!$1:$1,0),0)</f>
        <v>#N/A</v>
      </c>
      <c r="N102" s="9" t="e">
        <f>VLOOKUP($A102,貼付_本人情報!$A:$CY,MATCH(N$1,貼付_本人情報!$1:$1,0),0)</f>
        <v>#N/A</v>
      </c>
      <c r="O102" s="9" t="e">
        <f>VLOOKUP($A102,貼付_本人情報!$A:$CY,MATCH(O$1,貼付_本人情報!$1:$1,0),0)</f>
        <v>#N/A</v>
      </c>
      <c r="P102" s="9" t="e">
        <f>VLOOKUP($A102,貼付_本人情報!$A:$CY,MATCH(P$1,貼付_本人情報!$1:$1,0),0)</f>
        <v>#N/A</v>
      </c>
      <c r="Q102" s="9" t="e">
        <f>VLOOKUP($A102,貼付_本人情報!$A:$CY,MATCH(Q$1,貼付_本人情報!$1:$1,0),0)</f>
        <v>#N/A</v>
      </c>
      <c r="R102" s="9" t="e">
        <f>VLOOKUP($A102,貼付_本人情報!$A:$FL,MATCH(R$1,貼付_本人情報!$1:$1,0),0)</f>
        <v>#N/A</v>
      </c>
      <c r="S102" s="10" t="e">
        <f>VLOOKUP($A102,貼付_本人情報!$A:$CY,MATCH(S$1,貼付_本人情報!$1:$1,0),0)</f>
        <v>#N/A</v>
      </c>
      <c r="T102" s="10" t="e">
        <f>VLOOKUP($A102,貼付_本人情報!$A:$CY,MATCH(T$1,貼付_本人情報!$1:$1,0),0)</f>
        <v>#N/A</v>
      </c>
      <c r="U102" s="10" t="e">
        <f>VLOOKUP($A102,貼付_本人情報!$A:$CY,MATCH(U$1,貼付_本人情報!$1:$1,0),0)</f>
        <v>#N/A</v>
      </c>
      <c r="V102" s="10" t="e">
        <f>VLOOKUP($A102,貼付_本人情報!$A:$CY,MATCH(V$1,貼付_本人情報!$1:$1,0),0)</f>
        <v>#N/A</v>
      </c>
      <c r="W102" s="9" t="e">
        <f>VLOOKUP($A102,貼付_本人情報!$A:$CY,MATCH(W$1,貼付_本人情報!$1:$1,0),0)</f>
        <v>#N/A</v>
      </c>
      <c r="X102" s="19" t="e">
        <f>VLOOKUP($A102,貼付_本人情報!$A:$FL,MATCH(X$1,貼付_本人情報!$1:$1,0),0)</f>
        <v>#N/A</v>
      </c>
      <c r="Y102" s="37" t="str">
        <f t="shared" si="30"/>
        <v/>
      </c>
      <c r="Z102" s="21" t="e">
        <f>VLOOKUP($A102,貼付_本人情報!$A:$FL,MATCH(Z$1,貼付_本人情報!$1:$1,0),0)</f>
        <v>#N/A</v>
      </c>
      <c r="AA102" s="37" t="str">
        <f t="shared" si="31"/>
        <v/>
      </c>
      <c r="AB102" s="23" t="e">
        <f>VLOOKUP($A102,貼付_本人情報!$A:$FL,MATCH(AB$1,貼付_本人情報!$1:$1,0),0)</f>
        <v>#N/A</v>
      </c>
      <c r="AC102" s="38" t="str">
        <f t="shared" si="32"/>
        <v/>
      </c>
      <c r="AD102" s="23" t="e">
        <f>VLOOKUP($A102,貼付_本人情報!$A:$FL,MATCH(AD$1,貼付_本人情報!$1:$1,0),0)</f>
        <v>#N/A</v>
      </c>
      <c r="AE102" s="38" t="str">
        <f t="shared" si="33"/>
        <v/>
      </c>
      <c r="AF102" s="41" t="e">
        <f>VLOOKUP($A102,貼付_本人情報!$A:$FL,MATCH(AF$1,貼付_本人情報!$1:$1,0),0)&amp;""</f>
        <v>#N/A</v>
      </c>
      <c r="AG102" s="44" t="str">
        <f t="shared" si="34"/>
        <v/>
      </c>
    </row>
    <row r="103" spans="4:33">
      <c r="D103" s="17" t="str">
        <f t="shared" si="28"/>
        <v/>
      </c>
      <c r="E103" s="13">
        <f>VLOOKUP($A103,貼付_課税累計額!$A:$E,5,0)</f>
        <v>0</v>
      </c>
      <c r="F103" s="9">
        <f>IFERROR(VLOOKUP($A103,貼付_前職源泉!A:N,10,0),0)</f>
        <v>0</v>
      </c>
      <c r="G103" s="15">
        <f t="shared" si="25"/>
        <v>0</v>
      </c>
      <c r="H103" s="14" t="e">
        <f t="shared" si="29"/>
        <v>#N/A</v>
      </c>
      <c r="I103" s="49" t="e">
        <f>ROUNDDOWN(IF(H103&lt;1900000,MAX(0,H103-650000),IF(H103&lt;6600000,VLOOKUP(H103,参照!$D:$E,2,TRUE),IF(H103&lt;8500000,H103-(H103*0.1+1100000),H103-1950000))),0)</f>
        <v>#N/A</v>
      </c>
      <c r="J103" s="14" t="e">
        <f t="shared" si="26"/>
        <v>#N/A</v>
      </c>
      <c r="K103" s="14" t="e">
        <f t="shared" si="27"/>
        <v>#N/A</v>
      </c>
      <c r="L103" s="14" t="e">
        <f>VLOOKUP(K103,参照!$A$1:$B$6,2,TRUE)</f>
        <v>#N/A</v>
      </c>
      <c r="M103" s="10" t="e">
        <f>VLOOKUP($A103,貼付_本人情報!$A:$CY,MATCH(M$1,貼付_本人情報!$1:$1,0),0)</f>
        <v>#N/A</v>
      </c>
      <c r="N103" s="9" t="e">
        <f>VLOOKUP($A103,貼付_本人情報!$A:$CY,MATCH(N$1,貼付_本人情報!$1:$1,0),0)</f>
        <v>#N/A</v>
      </c>
      <c r="O103" s="9" t="e">
        <f>VLOOKUP($A103,貼付_本人情報!$A:$CY,MATCH(O$1,貼付_本人情報!$1:$1,0),0)</f>
        <v>#N/A</v>
      </c>
      <c r="P103" s="9" t="e">
        <f>VLOOKUP($A103,貼付_本人情報!$A:$CY,MATCH(P$1,貼付_本人情報!$1:$1,0),0)</f>
        <v>#N/A</v>
      </c>
      <c r="Q103" s="9" t="e">
        <f>VLOOKUP($A103,貼付_本人情報!$A:$CY,MATCH(Q$1,貼付_本人情報!$1:$1,0),0)</f>
        <v>#N/A</v>
      </c>
      <c r="R103" s="9" t="e">
        <f>VLOOKUP($A103,貼付_本人情報!$A:$FL,MATCH(R$1,貼付_本人情報!$1:$1,0),0)</f>
        <v>#N/A</v>
      </c>
      <c r="S103" s="10" t="e">
        <f>VLOOKUP($A103,貼付_本人情報!$A:$CY,MATCH(S$1,貼付_本人情報!$1:$1,0),0)</f>
        <v>#N/A</v>
      </c>
      <c r="T103" s="10" t="e">
        <f>VLOOKUP($A103,貼付_本人情報!$A:$CY,MATCH(T$1,貼付_本人情報!$1:$1,0),0)</f>
        <v>#N/A</v>
      </c>
      <c r="U103" s="10" t="e">
        <f>VLOOKUP($A103,貼付_本人情報!$A:$CY,MATCH(U$1,貼付_本人情報!$1:$1,0),0)</f>
        <v>#N/A</v>
      </c>
      <c r="V103" s="10" t="e">
        <f>VLOOKUP($A103,貼付_本人情報!$A:$CY,MATCH(V$1,貼付_本人情報!$1:$1,0),0)</f>
        <v>#N/A</v>
      </c>
      <c r="W103" s="9" t="e">
        <f>VLOOKUP($A103,貼付_本人情報!$A:$CY,MATCH(W$1,貼付_本人情報!$1:$1,0),0)</f>
        <v>#N/A</v>
      </c>
      <c r="X103" s="19" t="e">
        <f>VLOOKUP($A103,貼付_本人情報!$A:$FL,MATCH(X$1,貼付_本人情報!$1:$1,0),0)</f>
        <v>#N/A</v>
      </c>
      <c r="Y103" s="37" t="str">
        <f t="shared" si="30"/>
        <v/>
      </c>
      <c r="Z103" s="21" t="e">
        <f>VLOOKUP($A103,貼付_本人情報!$A:$FL,MATCH(Z$1,貼付_本人情報!$1:$1,0),0)</f>
        <v>#N/A</v>
      </c>
      <c r="AA103" s="37" t="str">
        <f t="shared" si="31"/>
        <v/>
      </c>
      <c r="AB103" s="23" t="e">
        <f>VLOOKUP($A103,貼付_本人情報!$A:$FL,MATCH(AB$1,貼付_本人情報!$1:$1,0),0)</f>
        <v>#N/A</v>
      </c>
      <c r="AC103" s="38" t="str">
        <f t="shared" si="32"/>
        <v/>
      </c>
      <c r="AD103" s="23" t="e">
        <f>VLOOKUP($A103,貼付_本人情報!$A:$FL,MATCH(AD$1,貼付_本人情報!$1:$1,0),0)</f>
        <v>#N/A</v>
      </c>
      <c r="AE103" s="38" t="str">
        <f t="shared" si="33"/>
        <v/>
      </c>
      <c r="AF103" s="41" t="e">
        <f>VLOOKUP($A103,貼付_本人情報!$A:$FL,MATCH(AF$1,貼付_本人情報!$1:$1,0),0)&amp;""</f>
        <v>#N/A</v>
      </c>
      <c r="AG103" s="44" t="str">
        <f t="shared" si="34"/>
        <v/>
      </c>
    </row>
    <row r="104" spans="4:33">
      <c r="D104" s="17" t="str">
        <f t="shared" si="28"/>
        <v/>
      </c>
      <c r="E104" s="13">
        <f>VLOOKUP($A104,貼付_課税累計額!$A:$E,5,0)</f>
        <v>0</v>
      </c>
      <c r="F104" s="9">
        <f>IFERROR(VLOOKUP($A104,貼付_前職源泉!A:N,10,0),0)</f>
        <v>0</v>
      </c>
      <c r="G104" s="15">
        <f t="shared" si="25"/>
        <v>0</v>
      </c>
      <c r="H104" s="14" t="e">
        <f t="shared" si="29"/>
        <v>#N/A</v>
      </c>
      <c r="I104" s="49" t="e">
        <f>ROUNDDOWN(IF(H104&lt;1900000,MAX(0,H104-650000),IF(H104&lt;6600000,VLOOKUP(H104,参照!$D:$E,2,TRUE),IF(H104&lt;8500000,H104-(H104*0.1+1100000),H104-1950000))),0)</f>
        <v>#N/A</v>
      </c>
      <c r="J104" s="14" t="e">
        <f t="shared" si="26"/>
        <v>#N/A</v>
      </c>
      <c r="K104" s="14" t="e">
        <f t="shared" si="27"/>
        <v>#N/A</v>
      </c>
      <c r="L104" s="14" t="e">
        <f>VLOOKUP(K104,参照!$A$1:$B$6,2,TRUE)</f>
        <v>#N/A</v>
      </c>
      <c r="M104" s="10" t="e">
        <f>VLOOKUP($A104,貼付_本人情報!$A:$CY,MATCH(M$1,貼付_本人情報!$1:$1,0),0)</f>
        <v>#N/A</v>
      </c>
      <c r="N104" s="9" t="e">
        <f>VLOOKUP($A104,貼付_本人情報!$A:$CY,MATCH(N$1,貼付_本人情報!$1:$1,0),0)</f>
        <v>#N/A</v>
      </c>
      <c r="O104" s="9" t="e">
        <f>VLOOKUP($A104,貼付_本人情報!$A:$CY,MATCH(O$1,貼付_本人情報!$1:$1,0),0)</f>
        <v>#N/A</v>
      </c>
      <c r="P104" s="9" t="e">
        <f>VLOOKUP($A104,貼付_本人情報!$A:$CY,MATCH(P$1,貼付_本人情報!$1:$1,0),0)</f>
        <v>#N/A</v>
      </c>
      <c r="Q104" s="9" t="e">
        <f>VLOOKUP($A104,貼付_本人情報!$A:$CY,MATCH(Q$1,貼付_本人情報!$1:$1,0),0)</f>
        <v>#N/A</v>
      </c>
      <c r="R104" s="9" t="e">
        <f>VLOOKUP($A104,貼付_本人情報!$A:$FL,MATCH(R$1,貼付_本人情報!$1:$1,0),0)</f>
        <v>#N/A</v>
      </c>
      <c r="S104" s="10" t="e">
        <f>VLOOKUP($A104,貼付_本人情報!$A:$CY,MATCH(S$1,貼付_本人情報!$1:$1,0),0)</f>
        <v>#N/A</v>
      </c>
      <c r="T104" s="10" t="e">
        <f>VLOOKUP($A104,貼付_本人情報!$A:$CY,MATCH(T$1,貼付_本人情報!$1:$1,0),0)</f>
        <v>#N/A</v>
      </c>
      <c r="U104" s="10" t="e">
        <f>VLOOKUP($A104,貼付_本人情報!$A:$CY,MATCH(U$1,貼付_本人情報!$1:$1,0),0)</f>
        <v>#N/A</v>
      </c>
      <c r="V104" s="10" t="e">
        <f>VLOOKUP($A104,貼付_本人情報!$A:$CY,MATCH(V$1,貼付_本人情報!$1:$1,0),0)</f>
        <v>#N/A</v>
      </c>
      <c r="W104" s="9" t="e">
        <f>VLOOKUP($A104,貼付_本人情報!$A:$CY,MATCH(W$1,貼付_本人情報!$1:$1,0),0)</f>
        <v>#N/A</v>
      </c>
      <c r="X104" s="19" t="e">
        <f>VLOOKUP($A104,貼付_本人情報!$A:$FL,MATCH(X$1,貼付_本人情報!$1:$1,0),0)</f>
        <v>#N/A</v>
      </c>
      <c r="Y104" s="37" t="str">
        <f t="shared" si="30"/>
        <v/>
      </c>
      <c r="Z104" s="21" t="e">
        <f>VLOOKUP($A104,貼付_本人情報!$A:$FL,MATCH(Z$1,貼付_本人情報!$1:$1,0),0)</f>
        <v>#N/A</v>
      </c>
      <c r="AA104" s="37" t="str">
        <f t="shared" si="31"/>
        <v/>
      </c>
      <c r="AB104" s="23" t="e">
        <f>VLOOKUP($A104,貼付_本人情報!$A:$FL,MATCH(AB$1,貼付_本人情報!$1:$1,0),0)</f>
        <v>#N/A</v>
      </c>
      <c r="AC104" s="38" t="str">
        <f t="shared" si="32"/>
        <v/>
      </c>
      <c r="AD104" s="23" t="e">
        <f>VLOOKUP($A104,貼付_本人情報!$A:$FL,MATCH(AD$1,貼付_本人情報!$1:$1,0),0)</f>
        <v>#N/A</v>
      </c>
      <c r="AE104" s="38" t="str">
        <f t="shared" si="33"/>
        <v/>
      </c>
      <c r="AF104" s="41" t="e">
        <f>VLOOKUP($A104,貼付_本人情報!$A:$FL,MATCH(AF$1,貼付_本人情報!$1:$1,0),0)&amp;""</f>
        <v>#N/A</v>
      </c>
      <c r="AG104" s="44" t="str">
        <f t="shared" si="34"/>
        <v/>
      </c>
    </row>
    <row r="105" spans="4:33">
      <c r="D105" s="17" t="str">
        <f t="shared" si="28"/>
        <v/>
      </c>
      <c r="E105" s="13">
        <f>VLOOKUP($A105,貼付_課税累計額!$A:$E,5,0)</f>
        <v>0</v>
      </c>
      <c r="F105" s="9">
        <f>IFERROR(VLOOKUP($A105,貼付_前職源泉!A:N,10,0),0)</f>
        <v>0</v>
      </c>
      <c r="G105" s="15">
        <f t="shared" si="25"/>
        <v>0</v>
      </c>
      <c r="H105" s="14" t="e">
        <f t="shared" si="29"/>
        <v>#N/A</v>
      </c>
      <c r="I105" s="49" t="e">
        <f>ROUNDDOWN(IF(H105&lt;1900000,MAX(0,H105-650000),IF(H105&lt;6600000,VLOOKUP(H105,参照!$D:$E,2,TRUE),IF(H105&lt;8500000,H105-(H105*0.1+1100000),H105-1950000))),0)</f>
        <v>#N/A</v>
      </c>
      <c r="J105" s="14" t="e">
        <f t="shared" si="26"/>
        <v>#N/A</v>
      </c>
      <c r="K105" s="14" t="e">
        <f t="shared" si="27"/>
        <v>#N/A</v>
      </c>
      <c r="L105" s="14" t="e">
        <f>VLOOKUP(K105,参照!$A$1:$B$6,2,TRUE)</f>
        <v>#N/A</v>
      </c>
      <c r="M105" s="10" t="e">
        <f>VLOOKUP($A105,貼付_本人情報!$A:$CY,MATCH(M$1,貼付_本人情報!$1:$1,0),0)</f>
        <v>#N/A</v>
      </c>
      <c r="N105" s="9" t="e">
        <f>VLOOKUP($A105,貼付_本人情報!$A:$CY,MATCH(N$1,貼付_本人情報!$1:$1,0),0)</f>
        <v>#N/A</v>
      </c>
      <c r="O105" s="9" t="e">
        <f>VLOOKUP($A105,貼付_本人情報!$A:$CY,MATCH(O$1,貼付_本人情報!$1:$1,0),0)</f>
        <v>#N/A</v>
      </c>
      <c r="P105" s="9" t="e">
        <f>VLOOKUP($A105,貼付_本人情報!$A:$CY,MATCH(P$1,貼付_本人情報!$1:$1,0),0)</f>
        <v>#N/A</v>
      </c>
      <c r="Q105" s="9" t="e">
        <f>VLOOKUP($A105,貼付_本人情報!$A:$CY,MATCH(Q$1,貼付_本人情報!$1:$1,0),0)</f>
        <v>#N/A</v>
      </c>
      <c r="R105" s="9" t="e">
        <f>VLOOKUP($A105,貼付_本人情報!$A:$FL,MATCH(R$1,貼付_本人情報!$1:$1,0),0)</f>
        <v>#N/A</v>
      </c>
      <c r="S105" s="10" t="e">
        <f>VLOOKUP($A105,貼付_本人情報!$A:$CY,MATCH(S$1,貼付_本人情報!$1:$1,0),0)</f>
        <v>#N/A</v>
      </c>
      <c r="T105" s="10" t="e">
        <f>VLOOKUP($A105,貼付_本人情報!$A:$CY,MATCH(T$1,貼付_本人情報!$1:$1,0),0)</f>
        <v>#N/A</v>
      </c>
      <c r="U105" s="10" t="e">
        <f>VLOOKUP($A105,貼付_本人情報!$A:$CY,MATCH(U$1,貼付_本人情報!$1:$1,0),0)</f>
        <v>#N/A</v>
      </c>
      <c r="V105" s="10" t="e">
        <f>VLOOKUP($A105,貼付_本人情報!$A:$CY,MATCH(V$1,貼付_本人情報!$1:$1,0),0)</f>
        <v>#N/A</v>
      </c>
      <c r="W105" s="9" t="e">
        <f>VLOOKUP($A105,貼付_本人情報!$A:$CY,MATCH(W$1,貼付_本人情報!$1:$1,0),0)</f>
        <v>#N/A</v>
      </c>
      <c r="X105" s="19" t="e">
        <f>VLOOKUP($A105,貼付_本人情報!$A:$FL,MATCH(X$1,貼付_本人情報!$1:$1,0),0)</f>
        <v>#N/A</v>
      </c>
      <c r="Y105" s="37" t="str">
        <f t="shared" si="30"/>
        <v/>
      </c>
      <c r="Z105" s="21" t="e">
        <f>VLOOKUP($A105,貼付_本人情報!$A:$FL,MATCH(Z$1,貼付_本人情報!$1:$1,0),0)</f>
        <v>#N/A</v>
      </c>
      <c r="AA105" s="37" t="str">
        <f t="shared" si="31"/>
        <v/>
      </c>
      <c r="AB105" s="23" t="e">
        <f>VLOOKUP($A105,貼付_本人情報!$A:$FL,MATCH(AB$1,貼付_本人情報!$1:$1,0),0)</f>
        <v>#N/A</v>
      </c>
      <c r="AC105" s="38" t="str">
        <f t="shared" si="32"/>
        <v/>
      </c>
      <c r="AD105" s="23" t="e">
        <f>VLOOKUP($A105,貼付_本人情報!$A:$FL,MATCH(AD$1,貼付_本人情報!$1:$1,0),0)</f>
        <v>#N/A</v>
      </c>
      <c r="AE105" s="38" t="str">
        <f t="shared" si="33"/>
        <v/>
      </c>
      <c r="AF105" s="41" t="e">
        <f>VLOOKUP($A105,貼付_本人情報!$A:$FL,MATCH(AF$1,貼付_本人情報!$1:$1,0),0)&amp;""</f>
        <v>#N/A</v>
      </c>
      <c r="AG105" s="44" t="str">
        <f t="shared" si="34"/>
        <v/>
      </c>
    </row>
    <row r="106" spans="4:33">
      <c r="D106" s="17" t="str">
        <f t="shared" si="28"/>
        <v/>
      </c>
      <c r="E106" s="13">
        <f>VLOOKUP($A106,貼付_課税累計額!$A:$E,5,0)</f>
        <v>0</v>
      </c>
      <c r="F106" s="9">
        <f>IFERROR(VLOOKUP($A106,貼付_前職源泉!A:N,10,0),0)</f>
        <v>0</v>
      </c>
      <c r="G106" s="15">
        <f t="shared" si="25"/>
        <v>0</v>
      </c>
      <c r="H106" s="14" t="e">
        <f t="shared" si="29"/>
        <v>#N/A</v>
      </c>
      <c r="I106" s="49" t="e">
        <f>ROUNDDOWN(IF(H106&lt;1900000,MAX(0,H106-650000),IF(H106&lt;6600000,VLOOKUP(H106,参照!$D:$E,2,TRUE),IF(H106&lt;8500000,H106-(H106*0.1+1100000),H106-1950000))),0)</f>
        <v>#N/A</v>
      </c>
      <c r="J106" s="14" t="e">
        <f t="shared" si="26"/>
        <v>#N/A</v>
      </c>
      <c r="K106" s="14" t="e">
        <f t="shared" si="27"/>
        <v>#N/A</v>
      </c>
      <c r="L106" s="14" t="e">
        <f>VLOOKUP(K106,参照!$A$1:$B$6,2,TRUE)</f>
        <v>#N/A</v>
      </c>
      <c r="M106" s="10" t="e">
        <f>VLOOKUP($A106,貼付_本人情報!$A:$CY,MATCH(M$1,貼付_本人情報!$1:$1,0),0)</f>
        <v>#N/A</v>
      </c>
      <c r="N106" s="9" t="e">
        <f>VLOOKUP($A106,貼付_本人情報!$A:$CY,MATCH(N$1,貼付_本人情報!$1:$1,0),0)</f>
        <v>#N/A</v>
      </c>
      <c r="O106" s="9" t="e">
        <f>VLOOKUP($A106,貼付_本人情報!$A:$CY,MATCH(O$1,貼付_本人情報!$1:$1,0),0)</f>
        <v>#N/A</v>
      </c>
      <c r="P106" s="9" t="e">
        <f>VLOOKUP($A106,貼付_本人情報!$A:$CY,MATCH(P$1,貼付_本人情報!$1:$1,0),0)</f>
        <v>#N/A</v>
      </c>
      <c r="Q106" s="9" t="e">
        <f>VLOOKUP($A106,貼付_本人情報!$A:$CY,MATCH(Q$1,貼付_本人情報!$1:$1,0),0)</f>
        <v>#N/A</v>
      </c>
      <c r="R106" s="9" t="e">
        <f>VLOOKUP($A106,貼付_本人情報!$A:$FL,MATCH(R$1,貼付_本人情報!$1:$1,0),0)</f>
        <v>#N/A</v>
      </c>
      <c r="S106" s="10" t="e">
        <f>VLOOKUP($A106,貼付_本人情報!$A:$CY,MATCH(S$1,貼付_本人情報!$1:$1,0),0)</f>
        <v>#N/A</v>
      </c>
      <c r="T106" s="10" t="e">
        <f>VLOOKUP($A106,貼付_本人情報!$A:$CY,MATCH(T$1,貼付_本人情報!$1:$1,0),0)</f>
        <v>#N/A</v>
      </c>
      <c r="U106" s="10" t="e">
        <f>VLOOKUP($A106,貼付_本人情報!$A:$CY,MATCH(U$1,貼付_本人情報!$1:$1,0),0)</f>
        <v>#N/A</v>
      </c>
      <c r="V106" s="10" t="e">
        <f>VLOOKUP($A106,貼付_本人情報!$A:$CY,MATCH(V$1,貼付_本人情報!$1:$1,0),0)</f>
        <v>#N/A</v>
      </c>
      <c r="W106" s="9" t="e">
        <f>VLOOKUP($A106,貼付_本人情報!$A:$CY,MATCH(W$1,貼付_本人情報!$1:$1,0),0)</f>
        <v>#N/A</v>
      </c>
      <c r="X106" s="19" t="e">
        <f>VLOOKUP($A106,貼付_本人情報!$A:$FL,MATCH(X$1,貼付_本人情報!$1:$1,0),0)</f>
        <v>#N/A</v>
      </c>
      <c r="Y106" s="37" t="str">
        <f t="shared" si="30"/>
        <v/>
      </c>
      <c r="Z106" s="21" t="e">
        <f>VLOOKUP($A106,貼付_本人情報!$A:$FL,MATCH(Z$1,貼付_本人情報!$1:$1,0),0)</f>
        <v>#N/A</v>
      </c>
      <c r="AA106" s="37" t="str">
        <f t="shared" si="31"/>
        <v/>
      </c>
      <c r="AB106" s="23" t="e">
        <f>VLOOKUP($A106,貼付_本人情報!$A:$FL,MATCH(AB$1,貼付_本人情報!$1:$1,0),0)</f>
        <v>#N/A</v>
      </c>
      <c r="AC106" s="38" t="str">
        <f t="shared" si="32"/>
        <v/>
      </c>
      <c r="AD106" s="23" t="e">
        <f>VLOOKUP($A106,貼付_本人情報!$A:$FL,MATCH(AD$1,貼付_本人情報!$1:$1,0),0)</f>
        <v>#N/A</v>
      </c>
      <c r="AE106" s="38" t="str">
        <f t="shared" si="33"/>
        <v/>
      </c>
      <c r="AF106" s="41" t="e">
        <f>VLOOKUP($A106,貼付_本人情報!$A:$FL,MATCH(AF$1,貼付_本人情報!$1:$1,0),0)&amp;""</f>
        <v>#N/A</v>
      </c>
      <c r="AG106" s="44" t="str">
        <f t="shared" si="34"/>
        <v/>
      </c>
    </row>
    <row r="107" spans="4:33">
      <c r="D107" s="17" t="str">
        <f t="shared" si="28"/>
        <v/>
      </c>
      <c r="E107" s="13">
        <f>VLOOKUP($A107,貼付_課税累計額!$A:$E,5,0)</f>
        <v>0</v>
      </c>
      <c r="F107" s="9">
        <f>IFERROR(VLOOKUP($A107,貼付_前職源泉!A:N,10,0),0)</f>
        <v>0</v>
      </c>
      <c r="G107" s="15">
        <f t="shared" si="25"/>
        <v>0</v>
      </c>
      <c r="H107" s="14" t="e">
        <f t="shared" si="29"/>
        <v>#N/A</v>
      </c>
      <c r="I107" s="49" t="e">
        <f>ROUNDDOWN(IF(H107&lt;1900000,MAX(0,H107-650000),IF(H107&lt;6600000,VLOOKUP(H107,参照!$D:$E,2,TRUE),IF(H107&lt;8500000,H107-(H107*0.1+1100000),H107-1950000))),0)</f>
        <v>#N/A</v>
      </c>
      <c r="J107" s="14" t="e">
        <f t="shared" si="26"/>
        <v>#N/A</v>
      </c>
      <c r="K107" s="14" t="e">
        <f t="shared" si="27"/>
        <v>#N/A</v>
      </c>
      <c r="L107" s="14" t="e">
        <f>VLOOKUP(K107,参照!$A$1:$B$6,2,TRUE)</f>
        <v>#N/A</v>
      </c>
      <c r="M107" s="10" t="e">
        <f>VLOOKUP($A107,貼付_本人情報!$A:$CY,MATCH(M$1,貼付_本人情報!$1:$1,0),0)</f>
        <v>#N/A</v>
      </c>
      <c r="N107" s="9" t="e">
        <f>VLOOKUP($A107,貼付_本人情報!$A:$CY,MATCH(N$1,貼付_本人情報!$1:$1,0),0)</f>
        <v>#N/A</v>
      </c>
      <c r="O107" s="9" t="e">
        <f>VLOOKUP($A107,貼付_本人情報!$A:$CY,MATCH(O$1,貼付_本人情報!$1:$1,0),0)</f>
        <v>#N/A</v>
      </c>
      <c r="P107" s="9" t="e">
        <f>VLOOKUP($A107,貼付_本人情報!$A:$CY,MATCH(P$1,貼付_本人情報!$1:$1,0),0)</f>
        <v>#N/A</v>
      </c>
      <c r="Q107" s="9" t="e">
        <f>VLOOKUP($A107,貼付_本人情報!$A:$CY,MATCH(Q$1,貼付_本人情報!$1:$1,0),0)</f>
        <v>#N/A</v>
      </c>
      <c r="R107" s="9" t="e">
        <f>VLOOKUP($A107,貼付_本人情報!$A:$FL,MATCH(R$1,貼付_本人情報!$1:$1,0),0)</f>
        <v>#N/A</v>
      </c>
      <c r="S107" s="10" t="e">
        <f>VLOOKUP($A107,貼付_本人情報!$A:$CY,MATCH(S$1,貼付_本人情報!$1:$1,0),0)</f>
        <v>#N/A</v>
      </c>
      <c r="T107" s="10" t="e">
        <f>VLOOKUP($A107,貼付_本人情報!$A:$CY,MATCH(T$1,貼付_本人情報!$1:$1,0),0)</f>
        <v>#N/A</v>
      </c>
      <c r="U107" s="10" t="e">
        <f>VLOOKUP($A107,貼付_本人情報!$A:$CY,MATCH(U$1,貼付_本人情報!$1:$1,0),0)</f>
        <v>#N/A</v>
      </c>
      <c r="V107" s="10" t="e">
        <f>VLOOKUP($A107,貼付_本人情報!$A:$CY,MATCH(V$1,貼付_本人情報!$1:$1,0),0)</f>
        <v>#N/A</v>
      </c>
      <c r="W107" s="9" t="e">
        <f>VLOOKUP($A107,貼付_本人情報!$A:$CY,MATCH(W$1,貼付_本人情報!$1:$1,0),0)</f>
        <v>#N/A</v>
      </c>
      <c r="X107" s="19" t="e">
        <f>VLOOKUP($A107,貼付_本人情報!$A:$FL,MATCH(X$1,貼付_本人情報!$1:$1,0),0)</f>
        <v>#N/A</v>
      </c>
      <c r="Y107" s="37" t="str">
        <f t="shared" si="30"/>
        <v/>
      </c>
      <c r="Z107" s="21" t="e">
        <f>VLOOKUP($A107,貼付_本人情報!$A:$FL,MATCH(Z$1,貼付_本人情報!$1:$1,0),0)</f>
        <v>#N/A</v>
      </c>
      <c r="AA107" s="37" t="str">
        <f t="shared" si="31"/>
        <v/>
      </c>
      <c r="AB107" s="23" t="e">
        <f>VLOOKUP($A107,貼付_本人情報!$A:$FL,MATCH(AB$1,貼付_本人情報!$1:$1,0),0)</f>
        <v>#N/A</v>
      </c>
      <c r="AC107" s="38" t="str">
        <f t="shared" si="32"/>
        <v/>
      </c>
      <c r="AD107" s="23" t="e">
        <f>VLOOKUP($A107,貼付_本人情報!$A:$FL,MATCH(AD$1,貼付_本人情報!$1:$1,0),0)</f>
        <v>#N/A</v>
      </c>
      <c r="AE107" s="38" t="str">
        <f t="shared" si="33"/>
        <v/>
      </c>
      <c r="AF107" s="41" t="e">
        <f>VLOOKUP($A107,貼付_本人情報!$A:$FL,MATCH(AF$1,貼付_本人情報!$1:$1,0),0)&amp;""</f>
        <v>#N/A</v>
      </c>
      <c r="AG107" s="44" t="str">
        <f t="shared" si="34"/>
        <v/>
      </c>
    </row>
    <row r="108" spans="4:33">
      <c r="D108" s="17" t="str">
        <f t="shared" si="28"/>
        <v/>
      </c>
      <c r="E108" s="13">
        <f>VLOOKUP($A108,貼付_課税累計額!$A:$E,5,0)</f>
        <v>0</v>
      </c>
      <c r="F108" s="9">
        <f>IFERROR(VLOOKUP($A108,貼付_前職源泉!A:N,10,0),0)</f>
        <v>0</v>
      </c>
      <c r="G108" s="15">
        <f t="shared" si="25"/>
        <v>0</v>
      </c>
      <c r="H108" s="14" t="e">
        <f t="shared" si="29"/>
        <v>#N/A</v>
      </c>
      <c r="I108" s="49" t="e">
        <f>ROUNDDOWN(IF(H108&lt;1900000,MAX(0,H108-650000),IF(H108&lt;6600000,VLOOKUP(H108,参照!$D:$E,2,TRUE),IF(H108&lt;8500000,H108-(H108*0.1+1100000),H108-1950000))),0)</f>
        <v>#N/A</v>
      </c>
      <c r="J108" s="14" t="e">
        <f t="shared" si="26"/>
        <v>#N/A</v>
      </c>
      <c r="K108" s="14" t="e">
        <f t="shared" si="27"/>
        <v>#N/A</v>
      </c>
      <c r="L108" s="14" t="e">
        <f>VLOOKUP(K108,参照!$A$1:$B$6,2,TRUE)</f>
        <v>#N/A</v>
      </c>
      <c r="M108" s="10" t="e">
        <f>VLOOKUP($A108,貼付_本人情報!$A:$CY,MATCH(M$1,貼付_本人情報!$1:$1,0),0)</f>
        <v>#N/A</v>
      </c>
      <c r="N108" s="9" t="e">
        <f>VLOOKUP($A108,貼付_本人情報!$A:$CY,MATCH(N$1,貼付_本人情報!$1:$1,0),0)</f>
        <v>#N/A</v>
      </c>
      <c r="O108" s="9" t="e">
        <f>VLOOKUP($A108,貼付_本人情報!$A:$CY,MATCH(O$1,貼付_本人情報!$1:$1,0),0)</f>
        <v>#N/A</v>
      </c>
      <c r="P108" s="9" t="e">
        <f>VLOOKUP($A108,貼付_本人情報!$A:$CY,MATCH(P$1,貼付_本人情報!$1:$1,0),0)</f>
        <v>#N/A</v>
      </c>
      <c r="Q108" s="9" t="e">
        <f>VLOOKUP($A108,貼付_本人情報!$A:$CY,MATCH(Q$1,貼付_本人情報!$1:$1,0),0)</f>
        <v>#N/A</v>
      </c>
      <c r="R108" s="9" t="e">
        <f>VLOOKUP($A108,貼付_本人情報!$A:$FL,MATCH(R$1,貼付_本人情報!$1:$1,0),0)</f>
        <v>#N/A</v>
      </c>
      <c r="S108" s="10" t="e">
        <f>VLOOKUP($A108,貼付_本人情報!$A:$CY,MATCH(S$1,貼付_本人情報!$1:$1,0),0)</f>
        <v>#N/A</v>
      </c>
      <c r="T108" s="10" t="e">
        <f>VLOOKUP($A108,貼付_本人情報!$A:$CY,MATCH(T$1,貼付_本人情報!$1:$1,0),0)</f>
        <v>#N/A</v>
      </c>
      <c r="U108" s="10" t="e">
        <f>VLOOKUP($A108,貼付_本人情報!$A:$CY,MATCH(U$1,貼付_本人情報!$1:$1,0),0)</f>
        <v>#N/A</v>
      </c>
      <c r="V108" s="10" t="e">
        <f>VLOOKUP($A108,貼付_本人情報!$A:$CY,MATCH(V$1,貼付_本人情報!$1:$1,0),0)</f>
        <v>#N/A</v>
      </c>
      <c r="W108" s="9" t="e">
        <f>VLOOKUP($A108,貼付_本人情報!$A:$CY,MATCH(W$1,貼付_本人情報!$1:$1,0),0)</f>
        <v>#N/A</v>
      </c>
      <c r="X108" s="19" t="e">
        <f>VLOOKUP($A108,貼付_本人情報!$A:$FL,MATCH(X$1,貼付_本人情報!$1:$1,0),0)</f>
        <v>#N/A</v>
      </c>
      <c r="Y108" s="37" t="str">
        <f t="shared" si="30"/>
        <v/>
      </c>
      <c r="Z108" s="21" t="e">
        <f>VLOOKUP($A108,貼付_本人情報!$A:$FL,MATCH(Z$1,貼付_本人情報!$1:$1,0),0)</f>
        <v>#N/A</v>
      </c>
      <c r="AA108" s="37" t="str">
        <f t="shared" si="31"/>
        <v/>
      </c>
      <c r="AB108" s="23" t="e">
        <f>VLOOKUP($A108,貼付_本人情報!$A:$FL,MATCH(AB$1,貼付_本人情報!$1:$1,0),0)</f>
        <v>#N/A</v>
      </c>
      <c r="AC108" s="38" t="str">
        <f t="shared" si="32"/>
        <v/>
      </c>
      <c r="AD108" s="23" t="e">
        <f>VLOOKUP($A108,貼付_本人情報!$A:$FL,MATCH(AD$1,貼付_本人情報!$1:$1,0),0)</f>
        <v>#N/A</v>
      </c>
      <c r="AE108" s="38" t="str">
        <f t="shared" si="33"/>
        <v/>
      </c>
      <c r="AF108" s="41" t="e">
        <f>VLOOKUP($A108,貼付_本人情報!$A:$FL,MATCH(AF$1,貼付_本人情報!$1:$1,0),0)&amp;""</f>
        <v>#N/A</v>
      </c>
      <c r="AG108" s="44" t="str">
        <f t="shared" si="34"/>
        <v/>
      </c>
    </row>
    <row r="109" spans="4:33">
      <c r="D109" s="17" t="str">
        <f t="shared" si="28"/>
        <v/>
      </c>
      <c r="E109" s="13">
        <f>VLOOKUP($A109,貼付_課税累計額!$A:$E,5,0)</f>
        <v>0</v>
      </c>
      <c r="F109" s="9">
        <f>IFERROR(VLOOKUP($A109,貼付_前職源泉!A:N,10,0),0)</f>
        <v>0</v>
      </c>
      <c r="G109" s="15">
        <f t="shared" si="25"/>
        <v>0</v>
      </c>
      <c r="H109" s="14" t="e">
        <f t="shared" si="29"/>
        <v>#N/A</v>
      </c>
      <c r="I109" s="49" t="e">
        <f>ROUNDDOWN(IF(H109&lt;1900000,MAX(0,H109-650000),IF(H109&lt;6600000,VLOOKUP(H109,参照!$D:$E,2,TRUE),IF(H109&lt;8500000,H109-(H109*0.1+1100000),H109-1950000))),0)</f>
        <v>#N/A</v>
      </c>
      <c r="J109" s="14" t="e">
        <f t="shared" si="26"/>
        <v>#N/A</v>
      </c>
      <c r="K109" s="14" t="e">
        <f t="shared" si="27"/>
        <v>#N/A</v>
      </c>
      <c r="L109" s="14" t="e">
        <f>VLOOKUP(K109,参照!$A$1:$B$6,2,TRUE)</f>
        <v>#N/A</v>
      </c>
      <c r="M109" s="10" t="e">
        <f>VLOOKUP($A109,貼付_本人情報!$A:$CY,MATCH(M$1,貼付_本人情報!$1:$1,0),0)</f>
        <v>#N/A</v>
      </c>
      <c r="N109" s="9" t="e">
        <f>VLOOKUP($A109,貼付_本人情報!$A:$CY,MATCH(N$1,貼付_本人情報!$1:$1,0),0)</f>
        <v>#N/A</v>
      </c>
      <c r="O109" s="9" t="e">
        <f>VLOOKUP($A109,貼付_本人情報!$A:$CY,MATCH(O$1,貼付_本人情報!$1:$1,0),0)</f>
        <v>#N/A</v>
      </c>
      <c r="P109" s="9" t="e">
        <f>VLOOKUP($A109,貼付_本人情報!$A:$CY,MATCH(P$1,貼付_本人情報!$1:$1,0),0)</f>
        <v>#N/A</v>
      </c>
      <c r="Q109" s="9" t="e">
        <f>VLOOKUP($A109,貼付_本人情報!$A:$CY,MATCH(Q$1,貼付_本人情報!$1:$1,0),0)</f>
        <v>#N/A</v>
      </c>
      <c r="R109" s="9" t="e">
        <f>VLOOKUP($A109,貼付_本人情報!$A:$FL,MATCH(R$1,貼付_本人情報!$1:$1,0),0)</f>
        <v>#N/A</v>
      </c>
      <c r="S109" s="10" t="e">
        <f>VLOOKUP($A109,貼付_本人情報!$A:$CY,MATCH(S$1,貼付_本人情報!$1:$1,0),0)</f>
        <v>#N/A</v>
      </c>
      <c r="T109" s="10" t="e">
        <f>VLOOKUP($A109,貼付_本人情報!$A:$CY,MATCH(T$1,貼付_本人情報!$1:$1,0),0)</f>
        <v>#N/A</v>
      </c>
      <c r="U109" s="10" t="e">
        <f>VLOOKUP($A109,貼付_本人情報!$A:$CY,MATCH(U$1,貼付_本人情報!$1:$1,0),0)</f>
        <v>#N/A</v>
      </c>
      <c r="V109" s="10" t="e">
        <f>VLOOKUP($A109,貼付_本人情報!$A:$CY,MATCH(V$1,貼付_本人情報!$1:$1,0),0)</f>
        <v>#N/A</v>
      </c>
      <c r="W109" s="9" t="e">
        <f>VLOOKUP($A109,貼付_本人情報!$A:$CY,MATCH(W$1,貼付_本人情報!$1:$1,0),0)</f>
        <v>#N/A</v>
      </c>
      <c r="X109" s="19" t="e">
        <f>VLOOKUP($A109,貼付_本人情報!$A:$FL,MATCH(X$1,貼付_本人情報!$1:$1,0),0)</f>
        <v>#N/A</v>
      </c>
      <c r="Y109" s="37" t="str">
        <f t="shared" si="30"/>
        <v/>
      </c>
      <c r="Z109" s="21" t="e">
        <f>VLOOKUP($A109,貼付_本人情報!$A:$FL,MATCH(Z$1,貼付_本人情報!$1:$1,0),0)</f>
        <v>#N/A</v>
      </c>
      <c r="AA109" s="37" t="str">
        <f t="shared" si="31"/>
        <v/>
      </c>
      <c r="AB109" s="23" t="e">
        <f>VLOOKUP($A109,貼付_本人情報!$A:$FL,MATCH(AB$1,貼付_本人情報!$1:$1,0),0)</f>
        <v>#N/A</v>
      </c>
      <c r="AC109" s="38" t="str">
        <f t="shared" si="32"/>
        <v/>
      </c>
      <c r="AD109" s="23" t="e">
        <f>VLOOKUP($A109,貼付_本人情報!$A:$FL,MATCH(AD$1,貼付_本人情報!$1:$1,0),0)</f>
        <v>#N/A</v>
      </c>
      <c r="AE109" s="38" t="str">
        <f t="shared" si="33"/>
        <v/>
      </c>
      <c r="AF109" s="41" t="e">
        <f>VLOOKUP($A109,貼付_本人情報!$A:$FL,MATCH(AF$1,貼付_本人情報!$1:$1,0),0)&amp;""</f>
        <v>#N/A</v>
      </c>
      <c r="AG109" s="44" t="str">
        <f t="shared" si="34"/>
        <v/>
      </c>
    </row>
    <row r="110" spans="4:33">
      <c r="D110" s="17" t="str">
        <f t="shared" si="28"/>
        <v/>
      </c>
      <c r="E110" s="13">
        <f>VLOOKUP($A110,貼付_課税累計額!$A:$E,5,0)</f>
        <v>0</v>
      </c>
      <c r="F110" s="9">
        <f>IFERROR(VLOOKUP($A110,貼付_前職源泉!A:N,10,0),0)</f>
        <v>0</v>
      </c>
      <c r="G110" s="15">
        <f t="shared" si="25"/>
        <v>0</v>
      </c>
      <c r="H110" s="14" t="e">
        <f t="shared" si="29"/>
        <v>#N/A</v>
      </c>
      <c r="I110" s="49" t="e">
        <f>ROUNDDOWN(IF(H110&lt;1900000,MAX(0,H110-650000),IF(H110&lt;6600000,VLOOKUP(H110,参照!$D:$E,2,TRUE),IF(H110&lt;8500000,H110-(H110*0.1+1100000),H110-1950000))),0)</f>
        <v>#N/A</v>
      </c>
      <c r="J110" s="14" t="e">
        <f t="shared" si="26"/>
        <v>#N/A</v>
      </c>
      <c r="K110" s="14" t="e">
        <f t="shared" si="27"/>
        <v>#N/A</v>
      </c>
      <c r="L110" s="14" t="e">
        <f>VLOOKUP(K110,参照!$A$1:$B$6,2,TRUE)</f>
        <v>#N/A</v>
      </c>
      <c r="M110" s="10" t="e">
        <f>VLOOKUP($A110,貼付_本人情報!$A:$CY,MATCH(M$1,貼付_本人情報!$1:$1,0),0)</f>
        <v>#N/A</v>
      </c>
      <c r="N110" s="9" t="e">
        <f>VLOOKUP($A110,貼付_本人情報!$A:$CY,MATCH(N$1,貼付_本人情報!$1:$1,0),0)</f>
        <v>#N/A</v>
      </c>
      <c r="O110" s="9" t="e">
        <f>VLOOKUP($A110,貼付_本人情報!$A:$CY,MATCH(O$1,貼付_本人情報!$1:$1,0),0)</f>
        <v>#N/A</v>
      </c>
      <c r="P110" s="9" t="e">
        <f>VLOOKUP($A110,貼付_本人情報!$A:$CY,MATCH(P$1,貼付_本人情報!$1:$1,0),0)</f>
        <v>#N/A</v>
      </c>
      <c r="Q110" s="9" t="e">
        <f>VLOOKUP($A110,貼付_本人情報!$A:$CY,MATCH(Q$1,貼付_本人情報!$1:$1,0),0)</f>
        <v>#N/A</v>
      </c>
      <c r="R110" s="9" t="e">
        <f>VLOOKUP($A110,貼付_本人情報!$A:$FL,MATCH(R$1,貼付_本人情報!$1:$1,0),0)</f>
        <v>#N/A</v>
      </c>
      <c r="S110" s="10" t="e">
        <f>VLOOKUP($A110,貼付_本人情報!$A:$CY,MATCH(S$1,貼付_本人情報!$1:$1,0),0)</f>
        <v>#N/A</v>
      </c>
      <c r="T110" s="10" t="e">
        <f>VLOOKUP($A110,貼付_本人情報!$A:$CY,MATCH(T$1,貼付_本人情報!$1:$1,0),0)</f>
        <v>#N/A</v>
      </c>
      <c r="U110" s="10" t="e">
        <f>VLOOKUP($A110,貼付_本人情報!$A:$CY,MATCH(U$1,貼付_本人情報!$1:$1,0),0)</f>
        <v>#N/A</v>
      </c>
      <c r="V110" s="10" t="e">
        <f>VLOOKUP($A110,貼付_本人情報!$A:$CY,MATCH(V$1,貼付_本人情報!$1:$1,0),0)</f>
        <v>#N/A</v>
      </c>
      <c r="W110" s="9" t="e">
        <f>VLOOKUP($A110,貼付_本人情報!$A:$CY,MATCH(W$1,貼付_本人情報!$1:$1,0),0)</f>
        <v>#N/A</v>
      </c>
      <c r="X110" s="19" t="e">
        <f>VLOOKUP($A110,貼付_本人情報!$A:$FL,MATCH(X$1,貼付_本人情報!$1:$1,0),0)</f>
        <v>#N/A</v>
      </c>
      <c r="Y110" s="37" t="str">
        <f t="shared" si="30"/>
        <v/>
      </c>
      <c r="Z110" s="21" t="e">
        <f>VLOOKUP($A110,貼付_本人情報!$A:$FL,MATCH(Z$1,貼付_本人情報!$1:$1,0),0)</f>
        <v>#N/A</v>
      </c>
      <c r="AA110" s="37" t="str">
        <f t="shared" si="31"/>
        <v/>
      </c>
      <c r="AB110" s="23" t="e">
        <f>VLOOKUP($A110,貼付_本人情報!$A:$FL,MATCH(AB$1,貼付_本人情報!$1:$1,0),0)</f>
        <v>#N/A</v>
      </c>
      <c r="AC110" s="38" t="str">
        <f t="shared" si="32"/>
        <v/>
      </c>
      <c r="AD110" s="23" t="e">
        <f>VLOOKUP($A110,貼付_本人情報!$A:$FL,MATCH(AD$1,貼付_本人情報!$1:$1,0),0)</f>
        <v>#N/A</v>
      </c>
      <c r="AE110" s="38" t="str">
        <f t="shared" si="33"/>
        <v/>
      </c>
      <c r="AF110" s="41" t="e">
        <f>VLOOKUP($A110,貼付_本人情報!$A:$FL,MATCH(AF$1,貼付_本人情報!$1:$1,0),0)&amp;""</f>
        <v>#N/A</v>
      </c>
      <c r="AG110" s="44" t="str">
        <f t="shared" si="34"/>
        <v/>
      </c>
    </row>
    <row r="111" spans="4:33">
      <c r="D111" s="17" t="str">
        <f t="shared" si="28"/>
        <v/>
      </c>
      <c r="E111" s="13">
        <f>VLOOKUP($A111,貼付_課税累計額!$A:$E,5,0)</f>
        <v>0</v>
      </c>
      <c r="F111" s="9">
        <f>IFERROR(VLOOKUP($A111,貼付_前職源泉!A:N,10,0),0)</f>
        <v>0</v>
      </c>
      <c r="G111" s="15">
        <f t="shared" si="25"/>
        <v>0</v>
      </c>
      <c r="H111" s="14" t="e">
        <f t="shared" si="29"/>
        <v>#N/A</v>
      </c>
      <c r="I111" s="49" t="e">
        <f>ROUNDDOWN(IF(H111&lt;1900000,MAX(0,H111-650000),IF(H111&lt;6600000,VLOOKUP(H111,参照!$D:$E,2,TRUE),IF(H111&lt;8500000,H111-(H111*0.1+1100000),H111-1950000))),0)</f>
        <v>#N/A</v>
      </c>
      <c r="J111" s="14" t="e">
        <f t="shared" si="26"/>
        <v>#N/A</v>
      </c>
      <c r="K111" s="14" t="e">
        <f t="shared" si="27"/>
        <v>#N/A</v>
      </c>
      <c r="L111" s="14" t="e">
        <f>VLOOKUP(K111,参照!$A$1:$B$6,2,TRUE)</f>
        <v>#N/A</v>
      </c>
      <c r="M111" s="10" t="e">
        <f>VLOOKUP($A111,貼付_本人情報!$A:$CY,MATCH(M$1,貼付_本人情報!$1:$1,0),0)</f>
        <v>#N/A</v>
      </c>
      <c r="N111" s="9" t="e">
        <f>VLOOKUP($A111,貼付_本人情報!$A:$CY,MATCH(N$1,貼付_本人情報!$1:$1,0),0)</f>
        <v>#N/A</v>
      </c>
      <c r="O111" s="9" t="e">
        <f>VLOOKUP($A111,貼付_本人情報!$A:$CY,MATCH(O$1,貼付_本人情報!$1:$1,0),0)</f>
        <v>#N/A</v>
      </c>
      <c r="P111" s="9" t="e">
        <f>VLOOKUP($A111,貼付_本人情報!$A:$CY,MATCH(P$1,貼付_本人情報!$1:$1,0),0)</f>
        <v>#N/A</v>
      </c>
      <c r="Q111" s="9" t="e">
        <f>VLOOKUP($A111,貼付_本人情報!$A:$CY,MATCH(Q$1,貼付_本人情報!$1:$1,0),0)</f>
        <v>#N/A</v>
      </c>
      <c r="R111" s="9" t="e">
        <f>VLOOKUP($A111,貼付_本人情報!$A:$FL,MATCH(R$1,貼付_本人情報!$1:$1,0),0)</f>
        <v>#N/A</v>
      </c>
      <c r="S111" s="10" t="e">
        <f>VLOOKUP($A111,貼付_本人情報!$A:$CY,MATCH(S$1,貼付_本人情報!$1:$1,0),0)</f>
        <v>#N/A</v>
      </c>
      <c r="T111" s="10" t="e">
        <f>VLOOKUP($A111,貼付_本人情報!$A:$CY,MATCH(T$1,貼付_本人情報!$1:$1,0),0)</f>
        <v>#N/A</v>
      </c>
      <c r="U111" s="10" t="e">
        <f>VLOOKUP($A111,貼付_本人情報!$A:$CY,MATCH(U$1,貼付_本人情報!$1:$1,0),0)</f>
        <v>#N/A</v>
      </c>
      <c r="V111" s="10" t="e">
        <f>VLOOKUP($A111,貼付_本人情報!$A:$CY,MATCH(V$1,貼付_本人情報!$1:$1,0),0)</f>
        <v>#N/A</v>
      </c>
      <c r="W111" s="9" t="e">
        <f>VLOOKUP($A111,貼付_本人情報!$A:$CY,MATCH(W$1,貼付_本人情報!$1:$1,0),0)</f>
        <v>#N/A</v>
      </c>
      <c r="X111" s="19" t="e">
        <f>VLOOKUP($A111,貼付_本人情報!$A:$FL,MATCH(X$1,貼付_本人情報!$1:$1,0),0)</f>
        <v>#N/A</v>
      </c>
      <c r="Y111" s="37" t="str">
        <f t="shared" si="30"/>
        <v/>
      </c>
      <c r="Z111" s="21" t="e">
        <f>VLOOKUP($A111,貼付_本人情報!$A:$FL,MATCH(Z$1,貼付_本人情報!$1:$1,0),0)</f>
        <v>#N/A</v>
      </c>
      <c r="AA111" s="37" t="str">
        <f t="shared" si="31"/>
        <v/>
      </c>
      <c r="AB111" s="23" t="e">
        <f>VLOOKUP($A111,貼付_本人情報!$A:$FL,MATCH(AB$1,貼付_本人情報!$1:$1,0),0)</f>
        <v>#N/A</v>
      </c>
      <c r="AC111" s="38" t="str">
        <f t="shared" si="32"/>
        <v/>
      </c>
      <c r="AD111" s="23" t="e">
        <f>VLOOKUP($A111,貼付_本人情報!$A:$FL,MATCH(AD$1,貼付_本人情報!$1:$1,0),0)</f>
        <v>#N/A</v>
      </c>
      <c r="AE111" s="38" t="str">
        <f t="shared" si="33"/>
        <v/>
      </c>
      <c r="AF111" s="41" t="e">
        <f>VLOOKUP($A111,貼付_本人情報!$A:$FL,MATCH(AF$1,貼付_本人情報!$1:$1,0),0)&amp;""</f>
        <v>#N/A</v>
      </c>
      <c r="AG111" s="44" t="str">
        <f t="shared" si="34"/>
        <v/>
      </c>
    </row>
    <row r="112" spans="4:33">
      <c r="D112" s="17" t="str">
        <f t="shared" si="28"/>
        <v/>
      </c>
      <c r="E112" s="13">
        <f>VLOOKUP($A112,貼付_課税累計額!$A:$E,5,0)</f>
        <v>0</v>
      </c>
      <c r="F112" s="9">
        <f>IFERROR(VLOOKUP($A112,貼付_前職源泉!A:N,10,0),0)</f>
        <v>0</v>
      </c>
      <c r="G112" s="15">
        <f t="shared" si="25"/>
        <v>0</v>
      </c>
      <c r="H112" s="14" t="e">
        <f t="shared" si="29"/>
        <v>#N/A</v>
      </c>
      <c r="I112" s="49" t="e">
        <f>ROUNDDOWN(IF(H112&lt;1900000,MAX(0,H112-650000),IF(H112&lt;6600000,VLOOKUP(H112,参照!$D:$E,2,TRUE),IF(H112&lt;8500000,H112-(H112*0.1+1100000),H112-1950000))),0)</f>
        <v>#N/A</v>
      </c>
      <c r="J112" s="14" t="e">
        <f t="shared" si="26"/>
        <v>#N/A</v>
      </c>
      <c r="K112" s="14" t="e">
        <f t="shared" si="27"/>
        <v>#N/A</v>
      </c>
      <c r="L112" s="14" t="e">
        <f>VLOOKUP(K112,参照!$A$1:$B$6,2,TRUE)</f>
        <v>#N/A</v>
      </c>
      <c r="M112" s="10" t="e">
        <f>VLOOKUP($A112,貼付_本人情報!$A:$CY,MATCH(M$1,貼付_本人情報!$1:$1,0),0)</f>
        <v>#N/A</v>
      </c>
      <c r="N112" s="9" t="e">
        <f>VLOOKUP($A112,貼付_本人情報!$A:$CY,MATCH(N$1,貼付_本人情報!$1:$1,0),0)</f>
        <v>#N/A</v>
      </c>
      <c r="O112" s="9" t="e">
        <f>VLOOKUP($A112,貼付_本人情報!$A:$CY,MATCH(O$1,貼付_本人情報!$1:$1,0),0)</f>
        <v>#N/A</v>
      </c>
      <c r="P112" s="9" t="e">
        <f>VLOOKUP($A112,貼付_本人情報!$A:$CY,MATCH(P$1,貼付_本人情報!$1:$1,0),0)</f>
        <v>#N/A</v>
      </c>
      <c r="Q112" s="9" t="e">
        <f>VLOOKUP($A112,貼付_本人情報!$A:$CY,MATCH(Q$1,貼付_本人情報!$1:$1,0),0)</f>
        <v>#N/A</v>
      </c>
      <c r="R112" s="9" t="e">
        <f>VLOOKUP($A112,貼付_本人情報!$A:$FL,MATCH(R$1,貼付_本人情報!$1:$1,0),0)</f>
        <v>#N/A</v>
      </c>
      <c r="S112" s="10" t="e">
        <f>VLOOKUP($A112,貼付_本人情報!$A:$CY,MATCH(S$1,貼付_本人情報!$1:$1,0),0)</f>
        <v>#N/A</v>
      </c>
      <c r="T112" s="10" t="e">
        <f>VLOOKUP($A112,貼付_本人情報!$A:$CY,MATCH(T$1,貼付_本人情報!$1:$1,0),0)</f>
        <v>#N/A</v>
      </c>
      <c r="U112" s="10" t="e">
        <f>VLOOKUP($A112,貼付_本人情報!$A:$CY,MATCH(U$1,貼付_本人情報!$1:$1,0),0)</f>
        <v>#N/A</v>
      </c>
      <c r="V112" s="10" t="e">
        <f>VLOOKUP($A112,貼付_本人情報!$A:$CY,MATCH(V$1,貼付_本人情報!$1:$1,0),0)</f>
        <v>#N/A</v>
      </c>
      <c r="W112" s="9" t="e">
        <f>VLOOKUP($A112,貼付_本人情報!$A:$CY,MATCH(W$1,貼付_本人情報!$1:$1,0),0)</f>
        <v>#N/A</v>
      </c>
      <c r="X112" s="19" t="e">
        <f>VLOOKUP($A112,貼付_本人情報!$A:$FL,MATCH(X$1,貼付_本人情報!$1:$1,0),0)</f>
        <v>#N/A</v>
      </c>
      <c r="Y112" s="37" t="str">
        <f t="shared" si="30"/>
        <v/>
      </c>
      <c r="Z112" s="21" t="e">
        <f>VLOOKUP($A112,貼付_本人情報!$A:$FL,MATCH(Z$1,貼付_本人情報!$1:$1,0),0)</f>
        <v>#N/A</v>
      </c>
      <c r="AA112" s="37" t="str">
        <f t="shared" si="31"/>
        <v/>
      </c>
      <c r="AB112" s="23" t="e">
        <f>VLOOKUP($A112,貼付_本人情報!$A:$FL,MATCH(AB$1,貼付_本人情報!$1:$1,0),0)</f>
        <v>#N/A</v>
      </c>
      <c r="AC112" s="38" t="str">
        <f t="shared" si="32"/>
        <v/>
      </c>
      <c r="AD112" s="23" t="e">
        <f>VLOOKUP($A112,貼付_本人情報!$A:$FL,MATCH(AD$1,貼付_本人情報!$1:$1,0),0)</f>
        <v>#N/A</v>
      </c>
      <c r="AE112" s="38" t="str">
        <f t="shared" si="33"/>
        <v/>
      </c>
      <c r="AF112" s="41" t="e">
        <f>VLOOKUP($A112,貼付_本人情報!$A:$FL,MATCH(AF$1,貼付_本人情報!$1:$1,0),0)&amp;""</f>
        <v>#N/A</v>
      </c>
      <c r="AG112" s="44" t="str">
        <f t="shared" si="34"/>
        <v/>
      </c>
    </row>
    <row r="113" spans="4:33">
      <c r="D113" s="17" t="str">
        <f t="shared" si="28"/>
        <v/>
      </c>
      <c r="E113" s="13">
        <f>VLOOKUP($A113,貼付_課税累計額!$A:$E,5,0)</f>
        <v>0</v>
      </c>
      <c r="F113" s="9">
        <f>IFERROR(VLOOKUP($A113,貼付_前職源泉!A:N,10,0),0)</f>
        <v>0</v>
      </c>
      <c r="G113" s="15">
        <f t="shared" si="25"/>
        <v>0</v>
      </c>
      <c r="H113" s="14" t="e">
        <f t="shared" si="29"/>
        <v>#N/A</v>
      </c>
      <c r="I113" s="49" t="e">
        <f>ROUNDDOWN(IF(H113&lt;1900000,MAX(0,H113-650000),IF(H113&lt;6600000,VLOOKUP(H113,参照!$D:$E,2,TRUE),IF(H113&lt;8500000,H113-(H113*0.1+1100000),H113-1950000))),0)</f>
        <v>#N/A</v>
      </c>
      <c r="J113" s="14" t="e">
        <f t="shared" si="26"/>
        <v>#N/A</v>
      </c>
      <c r="K113" s="14" t="e">
        <f t="shared" si="27"/>
        <v>#N/A</v>
      </c>
      <c r="L113" s="14" t="e">
        <f>VLOOKUP(K113,参照!$A$1:$B$6,2,TRUE)</f>
        <v>#N/A</v>
      </c>
      <c r="M113" s="10" t="e">
        <f>VLOOKUP($A113,貼付_本人情報!$A:$CY,MATCH(M$1,貼付_本人情報!$1:$1,0),0)</f>
        <v>#N/A</v>
      </c>
      <c r="N113" s="9" t="e">
        <f>VLOOKUP($A113,貼付_本人情報!$A:$CY,MATCH(N$1,貼付_本人情報!$1:$1,0),0)</f>
        <v>#N/A</v>
      </c>
      <c r="O113" s="9" t="e">
        <f>VLOOKUP($A113,貼付_本人情報!$A:$CY,MATCH(O$1,貼付_本人情報!$1:$1,0),0)</f>
        <v>#N/A</v>
      </c>
      <c r="P113" s="9" t="e">
        <f>VLOOKUP($A113,貼付_本人情報!$A:$CY,MATCH(P$1,貼付_本人情報!$1:$1,0),0)</f>
        <v>#N/A</v>
      </c>
      <c r="Q113" s="9" t="e">
        <f>VLOOKUP($A113,貼付_本人情報!$A:$CY,MATCH(Q$1,貼付_本人情報!$1:$1,0),0)</f>
        <v>#N/A</v>
      </c>
      <c r="R113" s="9" t="e">
        <f>VLOOKUP($A113,貼付_本人情報!$A:$FL,MATCH(R$1,貼付_本人情報!$1:$1,0),0)</f>
        <v>#N/A</v>
      </c>
      <c r="S113" s="10" t="e">
        <f>VLOOKUP($A113,貼付_本人情報!$A:$CY,MATCH(S$1,貼付_本人情報!$1:$1,0),0)</f>
        <v>#N/A</v>
      </c>
      <c r="T113" s="10" t="e">
        <f>VLOOKUP($A113,貼付_本人情報!$A:$CY,MATCH(T$1,貼付_本人情報!$1:$1,0),0)</f>
        <v>#N/A</v>
      </c>
      <c r="U113" s="10" t="e">
        <f>VLOOKUP($A113,貼付_本人情報!$A:$CY,MATCH(U$1,貼付_本人情報!$1:$1,0),0)</f>
        <v>#N/A</v>
      </c>
      <c r="V113" s="10" t="e">
        <f>VLOOKUP($A113,貼付_本人情報!$A:$CY,MATCH(V$1,貼付_本人情報!$1:$1,0),0)</f>
        <v>#N/A</v>
      </c>
      <c r="W113" s="9" t="e">
        <f>VLOOKUP($A113,貼付_本人情報!$A:$CY,MATCH(W$1,貼付_本人情報!$1:$1,0),0)</f>
        <v>#N/A</v>
      </c>
      <c r="X113" s="19" t="e">
        <f>VLOOKUP($A113,貼付_本人情報!$A:$FL,MATCH(X$1,貼付_本人情報!$1:$1,0),0)</f>
        <v>#N/A</v>
      </c>
      <c r="Y113" s="37" t="str">
        <f t="shared" si="30"/>
        <v/>
      </c>
      <c r="Z113" s="21" t="e">
        <f>VLOOKUP($A113,貼付_本人情報!$A:$FL,MATCH(Z$1,貼付_本人情報!$1:$1,0),0)</f>
        <v>#N/A</v>
      </c>
      <c r="AA113" s="37" t="str">
        <f t="shared" si="31"/>
        <v/>
      </c>
      <c r="AB113" s="23" t="e">
        <f>VLOOKUP($A113,貼付_本人情報!$A:$FL,MATCH(AB$1,貼付_本人情報!$1:$1,0),0)</f>
        <v>#N/A</v>
      </c>
      <c r="AC113" s="38" t="str">
        <f t="shared" si="32"/>
        <v/>
      </c>
      <c r="AD113" s="23" t="e">
        <f>VLOOKUP($A113,貼付_本人情報!$A:$FL,MATCH(AD$1,貼付_本人情報!$1:$1,0),0)</f>
        <v>#N/A</v>
      </c>
      <c r="AE113" s="38" t="str">
        <f t="shared" si="33"/>
        <v/>
      </c>
      <c r="AF113" s="41" t="e">
        <f>VLOOKUP($A113,貼付_本人情報!$A:$FL,MATCH(AF$1,貼付_本人情報!$1:$1,0),0)&amp;""</f>
        <v>#N/A</v>
      </c>
      <c r="AG113" s="44" t="str">
        <f t="shared" si="34"/>
        <v/>
      </c>
    </row>
    <row r="114" spans="4:33">
      <c r="D114" s="17" t="str">
        <f t="shared" si="28"/>
        <v/>
      </c>
      <c r="E114" s="13">
        <f>VLOOKUP($A114,貼付_課税累計額!$A:$E,5,0)</f>
        <v>0</v>
      </c>
      <c r="F114" s="9">
        <f>IFERROR(VLOOKUP($A114,貼付_前職源泉!A:N,10,0),0)</f>
        <v>0</v>
      </c>
      <c r="G114" s="15">
        <f t="shared" si="25"/>
        <v>0</v>
      </c>
      <c r="H114" s="14" t="e">
        <f t="shared" si="29"/>
        <v>#N/A</v>
      </c>
      <c r="I114" s="49" t="e">
        <f>ROUNDDOWN(IF(H114&lt;1900000,MAX(0,H114-650000),IF(H114&lt;6600000,VLOOKUP(H114,参照!$D:$E,2,TRUE),IF(H114&lt;8500000,H114-(H114*0.1+1100000),H114-1950000))),0)</f>
        <v>#N/A</v>
      </c>
      <c r="J114" s="14" t="e">
        <f t="shared" si="26"/>
        <v>#N/A</v>
      </c>
      <c r="K114" s="14" t="e">
        <f t="shared" si="27"/>
        <v>#N/A</v>
      </c>
      <c r="L114" s="14" t="e">
        <f>VLOOKUP(K114,参照!$A$1:$B$6,2,TRUE)</f>
        <v>#N/A</v>
      </c>
      <c r="M114" s="10" t="e">
        <f>VLOOKUP($A114,貼付_本人情報!$A:$CY,MATCH(M$1,貼付_本人情報!$1:$1,0),0)</f>
        <v>#N/A</v>
      </c>
      <c r="N114" s="9" t="e">
        <f>VLOOKUP($A114,貼付_本人情報!$A:$CY,MATCH(N$1,貼付_本人情報!$1:$1,0),0)</f>
        <v>#N/A</v>
      </c>
      <c r="O114" s="9" t="e">
        <f>VLOOKUP($A114,貼付_本人情報!$A:$CY,MATCH(O$1,貼付_本人情報!$1:$1,0),0)</f>
        <v>#N/A</v>
      </c>
      <c r="P114" s="9" t="e">
        <f>VLOOKUP($A114,貼付_本人情報!$A:$CY,MATCH(P$1,貼付_本人情報!$1:$1,0),0)</f>
        <v>#N/A</v>
      </c>
      <c r="Q114" s="9" t="e">
        <f>VLOOKUP($A114,貼付_本人情報!$A:$CY,MATCH(Q$1,貼付_本人情報!$1:$1,0),0)</f>
        <v>#N/A</v>
      </c>
      <c r="R114" s="9" t="e">
        <f>VLOOKUP($A114,貼付_本人情報!$A:$FL,MATCH(R$1,貼付_本人情報!$1:$1,0),0)</f>
        <v>#N/A</v>
      </c>
      <c r="S114" s="10" t="e">
        <f>VLOOKUP($A114,貼付_本人情報!$A:$CY,MATCH(S$1,貼付_本人情報!$1:$1,0),0)</f>
        <v>#N/A</v>
      </c>
      <c r="T114" s="10" t="e">
        <f>VLOOKUP($A114,貼付_本人情報!$A:$CY,MATCH(T$1,貼付_本人情報!$1:$1,0),0)</f>
        <v>#N/A</v>
      </c>
      <c r="U114" s="10" t="e">
        <f>VLOOKUP($A114,貼付_本人情報!$A:$CY,MATCH(U$1,貼付_本人情報!$1:$1,0),0)</f>
        <v>#N/A</v>
      </c>
      <c r="V114" s="10" t="e">
        <f>VLOOKUP($A114,貼付_本人情報!$A:$CY,MATCH(V$1,貼付_本人情報!$1:$1,0),0)</f>
        <v>#N/A</v>
      </c>
      <c r="W114" s="9" t="e">
        <f>VLOOKUP($A114,貼付_本人情報!$A:$CY,MATCH(W$1,貼付_本人情報!$1:$1,0),0)</f>
        <v>#N/A</v>
      </c>
      <c r="X114" s="19" t="e">
        <f>VLOOKUP($A114,貼付_本人情報!$A:$FL,MATCH(X$1,貼付_本人情報!$1:$1,0),0)</f>
        <v>#N/A</v>
      </c>
      <c r="Y114" s="37" t="str">
        <f t="shared" si="30"/>
        <v/>
      </c>
      <c r="Z114" s="21" t="e">
        <f>VLOOKUP($A114,貼付_本人情報!$A:$FL,MATCH(Z$1,貼付_本人情報!$1:$1,0),0)</f>
        <v>#N/A</v>
      </c>
      <c r="AA114" s="37" t="str">
        <f t="shared" si="31"/>
        <v/>
      </c>
      <c r="AB114" s="23" t="e">
        <f>VLOOKUP($A114,貼付_本人情報!$A:$FL,MATCH(AB$1,貼付_本人情報!$1:$1,0),0)</f>
        <v>#N/A</v>
      </c>
      <c r="AC114" s="38" t="str">
        <f t="shared" si="32"/>
        <v/>
      </c>
      <c r="AD114" s="23" t="e">
        <f>VLOOKUP($A114,貼付_本人情報!$A:$FL,MATCH(AD$1,貼付_本人情報!$1:$1,0),0)</f>
        <v>#N/A</v>
      </c>
      <c r="AE114" s="38" t="str">
        <f t="shared" si="33"/>
        <v/>
      </c>
      <c r="AF114" s="41" t="e">
        <f>VLOOKUP($A114,貼付_本人情報!$A:$FL,MATCH(AF$1,貼付_本人情報!$1:$1,0),0)&amp;""</f>
        <v>#N/A</v>
      </c>
      <c r="AG114" s="44" t="str">
        <f t="shared" si="34"/>
        <v/>
      </c>
    </row>
    <row r="115" spans="4:33">
      <c r="D115" s="17" t="str">
        <f t="shared" si="28"/>
        <v/>
      </c>
      <c r="E115" s="13">
        <f>VLOOKUP($A115,貼付_課税累計額!$A:$E,5,0)</f>
        <v>0</v>
      </c>
      <c r="F115" s="9">
        <f>IFERROR(VLOOKUP($A115,貼付_前職源泉!A:N,10,0),0)</f>
        <v>0</v>
      </c>
      <c r="G115" s="15">
        <f t="shared" si="25"/>
        <v>0</v>
      </c>
      <c r="H115" s="14" t="e">
        <f t="shared" si="29"/>
        <v>#N/A</v>
      </c>
      <c r="I115" s="49" t="e">
        <f>ROUNDDOWN(IF(H115&lt;1900000,MAX(0,H115-650000),IF(H115&lt;6600000,VLOOKUP(H115,参照!$D:$E,2,TRUE),IF(H115&lt;8500000,H115-(H115*0.1+1100000),H115-1950000))),0)</f>
        <v>#N/A</v>
      </c>
      <c r="J115" s="14" t="e">
        <f t="shared" si="26"/>
        <v>#N/A</v>
      </c>
      <c r="K115" s="14" t="e">
        <f t="shared" si="27"/>
        <v>#N/A</v>
      </c>
      <c r="L115" s="14" t="e">
        <f>VLOOKUP(K115,参照!$A$1:$B$6,2,TRUE)</f>
        <v>#N/A</v>
      </c>
      <c r="M115" s="10" t="e">
        <f>VLOOKUP($A115,貼付_本人情報!$A:$CY,MATCH(M$1,貼付_本人情報!$1:$1,0),0)</f>
        <v>#N/A</v>
      </c>
      <c r="N115" s="9" t="e">
        <f>VLOOKUP($A115,貼付_本人情報!$A:$CY,MATCH(N$1,貼付_本人情報!$1:$1,0),0)</f>
        <v>#N/A</v>
      </c>
      <c r="O115" s="9" t="e">
        <f>VLOOKUP($A115,貼付_本人情報!$A:$CY,MATCH(O$1,貼付_本人情報!$1:$1,0),0)</f>
        <v>#N/A</v>
      </c>
      <c r="P115" s="9" t="e">
        <f>VLOOKUP($A115,貼付_本人情報!$A:$CY,MATCH(P$1,貼付_本人情報!$1:$1,0),0)</f>
        <v>#N/A</v>
      </c>
      <c r="Q115" s="9" t="e">
        <f>VLOOKUP($A115,貼付_本人情報!$A:$CY,MATCH(Q$1,貼付_本人情報!$1:$1,0),0)</f>
        <v>#N/A</v>
      </c>
      <c r="R115" s="9" t="e">
        <f>VLOOKUP($A115,貼付_本人情報!$A:$FL,MATCH(R$1,貼付_本人情報!$1:$1,0),0)</f>
        <v>#N/A</v>
      </c>
      <c r="S115" s="10" t="e">
        <f>VLOOKUP($A115,貼付_本人情報!$A:$CY,MATCH(S$1,貼付_本人情報!$1:$1,0),0)</f>
        <v>#N/A</v>
      </c>
      <c r="T115" s="10" t="e">
        <f>VLOOKUP($A115,貼付_本人情報!$A:$CY,MATCH(T$1,貼付_本人情報!$1:$1,0),0)</f>
        <v>#N/A</v>
      </c>
      <c r="U115" s="10" t="e">
        <f>VLOOKUP($A115,貼付_本人情報!$A:$CY,MATCH(U$1,貼付_本人情報!$1:$1,0),0)</f>
        <v>#N/A</v>
      </c>
      <c r="V115" s="10" t="e">
        <f>VLOOKUP($A115,貼付_本人情報!$A:$CY,MATCH(V$1,貼付_本人情報!$1:$1,0),0)</f>
        <v>#N/A</v>
      </c>
      <c r="W115" s="9" t="e">
        <f>VLOOKUP($A115,貼付_本人情報!$A:$CY,MATCH(W$1,貼付_本人情報!$1:$1,0),0)</f>
        <v>#N/A</v>
      </c>
      <c r="X115" s="19" t="e">
        <f>VLOOKUP($A115,貼付_本人情報!$A:$FL,MATCH(X$1,貼付_本人情報!$1:$1,0),0)</f>
        <v>#N/A</v>
      </c>
      <c r="Y115" s="37" t="str">
        <f t="shared" si="30"/>
        <v/>
      </c>
      <c r="Z115" s="21" t="e">
        <f>VLOOKUP($A115,貼付_本人情報!$A:$FL,MATCH(Z$1,貼付_本人情報!$1:$1,0),0)</f>
        <v>#N/A</v>
      </c>
      <c r="AA115" s="37" t="str">
        <f t="shared" si="31"/>
        <v/>
      </c>
      <c r="AB115" s="23" t="e">
        <f>VLOOKUP($A115,貼付_本人情報!$A:$FL,MATCH(AB$1,貼付_本人情報!$1:$1,0),0)</f>
        <v>#N/A</v>
      </c>
      <c r="AC115" s="38" t="str">
        <f t="shared" si="32"/>
        <v/>
      </c>
      <c r="AD115" s="23" t="e">
        <f>VLOOKUP($A115,貼付_本人情報!$A:$FL,MATCH(AD$1,貼付_本人情報!$1:$1,0),0)</f>
        <v>#N/A</v>
      </c>
      <c r="AE115" s="38" t="str">
        <f t="shared" si="33"/>
        <v/>
      </c>
      <c r="AF115" s="41" t="e">
        <f>VLOOKUP($A115,貼付_本人情報!$A:$FL,MATCH(AF$1,貼付_本人情報!$1:$1,0),0)&amp;""</f>
        <v>#N/A</v>
      </c>
      <c r="AG115" s="44" t="str">
        <f t="shared" si="34"/>
        <v/>
      </c>
    </row>
    <row r="116" spans="4:33">
      <c r="D116" s="17" t="str">
        <f t="shared" si="28"/>
        <v/>
      </c>
      <c r="E116" s="13">
        <f>VLOOKUP($A116,貼付_課税累計額!$A:$E,5,0)</f>
        <v>0</v>
      </c>
      <c r="F116" s="9">
        <f>IFERROR(VLOOKUP($A116,貼付_前職源泉!A:N,10,0),0)</f>
        <v>0</v>
      </c>
      <c r="G116" s="15">
        <f t="shared" si="25"/>
        <v>0</v>
      </c>
      <c r="H116" s="14" t="e">
        <f t="shared" si="29"/>
        <v>#N/A</v>
      </c>
      <c r="I116" s="49" t="e">
        <f>ROUNDDOWN(IF(H116&lt;1900000,MAX(0,H116-650000),IF(H116&lt;6600000,VLOOKUP(H116,参照!$D:$E,2,TRUE),IF(H116&lt;8500000,H116-(H116*0.1+1100000),H116-1950000))),0)</f>
        <v>#N/A</v>
      </c>
      <c r="J116" s="14" t="e">
        <f t="shared" si="26"/>
        <v>#N/A</v>
      </c>
      <c r="K116" s="14" t="e">
        <f t="shared" si="27"/>
        <v>#N/A</v>
      </c>
      <c r="L116" s="14" t="e">
        <f>VLOOKUP(K116,参照!$A$1:$B$6,2,TRUE)</f>
        <v>#N/A</v>
      </c>
      <c r="M116" s="10" t="e">
        <f>VLOOKUP($A116,貼付_本人情報!$A:$CY,MATCH(M$1,貼付_本人情報!$1:$1,0),0)</f>
        <v>#N/A</v>
      </c>
      <c r="N116" s="9" t="e">
        <f>VLOOKUP($A116,貼付_本人情報!$A:$CY,MATCH(N$1,貼付_本人情報!$1:$1,0),0)</f>
        <v>#N/A</v>
      </c>
      <c r="O116" s="9" t="e">
        <f>VLOOKUP($A116,貼付_本人情報!$A:$CY,MATCH(O$1,貼付_本人情報!$1:$1,0),0)</f>
        <v>#N/A</v>
      </c>
      <c r="P116" s="9" t="e">
        <f>VLOOKUP($A116,貼付_本人情報!$A:$CY,MATCH(P$1,貼付_本人情報!$1:$1,0),0)</f>
        <v>#N/A</v>
      </c>
      <c r="Q116" s="9" t="e">
        <f>VLOOKUP($A116,貼付_本人情報!$A:$CY,MATCH(Q$1,貼付_本人情報!$1:$1,0),0)</f>
        <v>#N/A</v>
      </c>
      <c r="R116" s="9" t="e">
        <f>VLOOKUP($A116,貼付_本人情報!$A:$FL,MATCH(R$1,貼付_本人情報!$1:$1,0),0)</f>
        <v>#N/A</v>
      </c>
      <c r="S116" s="10" t="e">
        <f>VLOOKUP($A116,貼付_本人情報!$A:$CY,MATCH(S$1,貼付_本人情報!$1:$1,0),0)</f>
        <v>#N/A</v>
      </c>
      <c r="T116" s="10" t="e">
        <f>VLOOKUP($A116,貼付_本人情報!$A:$CY,MATCH(T$1,貼付_本人情報!$1:$1,0),0)</f>
        <v>#N/A</v>
      </c>
      <c r="U116" s="10" t="e">
        <f>VLOOKUP($A116,貼付_本人情報!$A:$CY,MATCH(U$1,貼付_本人情報!$1:$1,0),0)</f>
        <v>#N/A</v>
      </c>
      <c r="V116" s="10" t="e">
        <f>VLOOKUP($A116,貼付_本人情報!$A:$CY,MATCH(V$1,貼付_本人情報!$1:$1,0),0)</f>
        <v>#N/A</v>
      </c>
      <c r="W116" s="9" t="e">
        <f>VLOOKUP($A116,貼付_本人情報!$A:$CY,MATCH(W$1,貼付_本人情報!$1:$1,0),0)</f>
        <v>#N/A</v>
      </c>
      <c r="X116" s="19" t="e">
        <f>VLOOKUP($A116,貼付_本人情報!$A:$FL,MATCH(X$1,貼付_本人情報!$1:$1,0),0)</f>
        <v>#N/A</v>
      </c>
      <c r="Y116" s="37" t="str">
        <f t="shared" si="30"/>
        <v/>
      </c>
      <c r="Z116" s="21" t="e">
        <f>VLOOKUP($A116,貼付_本人情報!$A:$FL,MATCH(Z$1,貼付_本人情報!$1:$1,0),0)</f>
        <v>#N/A</v>
      </c>
      <c r="AA116" s="37" t="str">
        <f t="shared" si="31"/>
        <v/>
      </c>
      <c r="AB116" s="23" t="e">
        <f>VLOOKUP($A116,貼付_本人情報!$A:$FL,MATCH(AB$1,貼付_本人情報!$1:$1,0),0)</f>
        <v>#N/A</v>
      </c>
      <c r="AC116" s="38" t="str">
        <f t="shared" si="32"/>
        <v/>
      </c>
      <c r="AD116" s="23" t="e">
        <f>VLOOKUP($A116,貼付_本人情報!$A:$FL,MATCH(AD$1,貼付_本人情報!$1:$1,0),0)</f>
        <v>#N/A</v>
      </c>
      <c r="AE116" s="38" t="str">
        <f t="shared" si="33"/>
        <v/>
      </c>
      <c r="AF116" s="41" t="e">
        <f>VLOOKUP($A116,貼付_本人情報!$A:$FL,MATCH(AF$1,貼付_本人情報!$1:$1,0),0)&amp;""</f>
        <v>#N/A</v>
      </c>
      <c r="AG116" s="44" t="str">
        <f t="shared" si="34"/>
        <v/>
      </c>
    </row>
    <row r="117" spans="4:33">
      <c r="D117" s="17" t="str">
        <f t="shared" si="28"/>
        <v/>
      </c>
      <c r="E117" s="13">
        <f>VLOOKUP($A117,貼付_課税累計額!$A:$E,5,0)</f>
        <v>0</v>
      </c>
      <c r="F117" s="9">
        <f>IFERROR(VLOOKUP($A117,貼付_前職源泉!A:N,10,0),0)</f>
        <v>0</v>
      </c>
      <c r="G117" s="15">
        <f t="shared" si="25"/>
        <v>0</v>
      </c>
      <c r="H117" s="14" t="e">
        <f t="shared" si="29"/>
        <v>#N/A</v>
      </c>
      <c r="I117" s="49" t="e">
        <f>ROUNDDOWN(IF(H117&lt;1900000,MAX(0,H117-650000),IF(H117&lt;6600000,VLOOKUP(H117,参照!$D:$E,2,TRUE),IF(H117&lt;8500000,H117-(H117*0.1+1100000),H117-1950000))),0)</f>
        <v>#N/A</v>
      </c>
      <c r="J117" s="14" t="e">
        <f t="shared" si="26"/>
        <v>#N/A</v>
      </c>
      <c r="K117" s="14" t="e">
        <f t="shared" si="27"/>
        <v>#N/A</v>
      </c>
      <c r="L117" s="14" t="e">
        <f>VLOOKUP(K117,参照!$A$1:$B$6,2,TRUE)</f>
        <v>#N/A</v>
      </c>
      <c r="M117" s="10" t="e">
        <f>VLOOKUP($A117,貼付_本人情報!$A:$CY,MATCH(M$1,貼付_本人情報!$1:$1,0),0)</f>
        <v>#N/A</v>
      </c>
      <c r="N117" s="9" t="e">
        <f>VLOOKUP($A117,貼付_本人情報!$A:$CY,MATCH(N$1,貼付_本人情報!$1:$1,0),0)</f>
        <v>#N/A</v>
      </c>
      <c r="O117" s="9" t="e">
        <f>VLOOKUP($A117,貼付_本人情報!$A:$CY,MATCH(O$1,貼付_本人情報!$1:$1,0),0)</f>
        <v>#N/A</v>
      </c>
      <c r="P117" s="9" t="e">
        <f>VLOOKUP($A117,貼付_本人情報!$A:$CY,MATCH(P$1,貼付_本人情報!$1:$1,0),0)</f>
        <v>#N/A</v>
      </c>
      <c r="Q117" s="9" t="e">
        <f>VLOOKUP($A117,貼付_本人情報!$A:$CY,MATCH(Q$1,貼付_本人情報!$1:$1,0),0)</f>
        <v>#N/A</v>
      </c>
      <c r="R117" s="9" t="e">
        <f>VLOOKUP($A117,貼付_本人情報!$A:$FL,MATCH(R$1,貼付_本人情報!$1:$1,0),0)</f>
        <v>#N/A</v>
      </c>
      <c r="S117" s="10" t="e">
        <f>VLOOKUP($A117,貼付_本人情報!$A:$CY,MATCH(S$1,貼付_本人情報!$1:$1,0),0)</f>
        <v>#N/A</v>
      </c>
      <c r="T117" s="10" t="e">
        <f>VLOOKUP($A117,貼付_本人情報!$A:$CY,MATCH(T$1,貼付_本人情報!$1:$1,0),0)</f>
        <v>#N/A</v>
      </c>
      <c r="U117" s="10" t="e">
        <f>VLOOKUP($A117,貼付_本人情報!$A:$CY,MATCH(U$1,貼付_本人情報!$1:$1,0),0)</f>
        <v>#N/A</v>
      </c>
      <c r="V117" s="10" t="e">
        <f>VLOOKUP($A117,貼付_本人情報!$A:$CY,MATCH(V$1,貼付_本人情報!$1:$1,0),0)</f>
        <v>#N/A</v>
      </c>
      <c r="W117" s="9" t="e">
        <f>VLOOKUP($A117,貼付_本人情報!$A:$CY,MATCH(W$1,貼付_本人情報!$1:$1,0),0)</f>
        <v>#N/A</v>
      </c>
      <c r="X117" s="19" t="e">
        <f>VLOOKUP($A117,貼付_本人情報!$A:$FL,MATCH(X$1,貼付_本人情報!$1:$1,0),0)</f>
        <v>#N/A</v>
      </c>
      <c r="Y117" s="37" t="str">
        <f t="shared" si="30"/>
        <v/>
      </c>
      <c r="Z117" s="21" t="e">
        <f>VLOOKUP($A117,貼付_本人情報!$A:$FL,MATCH(Z$1,貼付_本人情報!$1:$1,0),0)</f>
        <v>#N/A</v>
      </c>
      <c r="AA117" s="37" t="str">
        <f t="shared" si="31"/>
        <v/>
      </c>
      <c r="AB117" s="23" t="e">
        <f>VLOOKUP($A117,貼付_本人情報!$A:$FL,MATCH(AB$1,貼付_本人情報!$1:$1,0),0)</f>
        <v>#N/A</v>
      </c>
      <c r="AC117" s="38" t="str">
        <f t="shared" si="32"/>
        <v/>
      </c>
      <c r="AD117" s="23" t="e">
        <f>VLOOKUP($A117,貼付_本人情報!$A:$FL,MATCH(AD$1,貼付_本人情報!$1:$1,0),0)</f>
        <v>#N/A</v>
      </c>
      <c r="AE117" s="38" t="str">
        <f t="shared" si="33"/>
        <v/>
      </c>
      <c r="AF117" s="41" t="e">
        <f>VLOOKUP($A117,貼付_本人情報!$A:$FL,MATCH(AF$1,貼付_本人情報!$1:$1,0),0)&amp;""</f>
        <v>#N/A</v>
      </c>
      <c r="AG117" s="44" t="str">
        <f t="shared" si="34"/>
        <v/>
      </c>
    </row>
    <row r="118" spans="4:33">
      <c r="D118" s="17" t="str">
        <f t="shared" si="28"/>
        <v/>
      </c>
      <c r="E118" s="13">
        <f>VLOOKUP($A118,貼付_課税累計額!$A:$E,5,0)</f>
        <v>0</v>
      </c>
      <c r="F118" s="9">
        <f>IFERROR(VLOOKUP($A118,貼付_前職源泉!A:N,10,0),0)</f>
        <v>0</v>
      </c>
      <c r="G118" s="15">
        <f t="shared" si="25"/>
        <v>0</v>
      </c>
      <c r="H118" s="14" t="e">
        <f t="shared" si="29"/>
        <v>#N/A</v>
      </c>
      <c r="I118" s="49" t="e">
        <f>ROUNDDOWN(IF(H118&lt;1900000,MAX(0,H118-650000),IF(H118&lt;6600000,VLOOKUP(H118,参照!$D:$E,2,TRUE),IF(H118&lt;8500000,H118-(H118*0.1+1100000),H118-1950000))),0)</f>
        <v>#N/A</v>
      </c>
      <c r="J118" s="14" t="e">
        <f t="shared" si="26"/>
        <v>#N/A</v>
      </c>
      <c r="K118" s="14" t="e">
        <f t="shared" si="27"/>
        <v>#N/A</v>
      </c>
      <c r="L118" s="14" t="e">
        <f>VLOOKUP(K118,参照!$A$1:$B$6,2,TRUE)</f>
        <v>#N/A</v>
      </c>
      <c r="M118" s="10" t="e">
        <f>VLOOKUP($A118,貼付_本人情報!$A:$CY,MATCH(M$1,貼付_本人情報!$1:$1,0),0)</f>
        <v>#N/A</v>
      </c>
      <c r="N118" s="9" t="e">
        <f>VLOOKUP($A118,貼付_本人情報!$A:$CY,MATCH(N$1,貼付_本人情報!$1:$1,0),0)</f>
        <v>#N/A</v>
      </c>
      <c r="O118" s="9" t="e">
        <f>VLOOKUP($A118,貼付_本人情報!$A:$CY,MATCH(O$1,貼付_本人情報!$1:$1,0),0)</f>
        <v>#N/A</v>
      </c>
      <c r="P118" s="9" t="e">
        <f>VLOOKUP($A118,貼付_本人情報!$A:$CY,MATCH(P$1,貼付_本人情報!$1:$1,0),0)</f>
        <v>#N/A</v>
      </c>
      <c r="Q118" s="9" t="e">
        <f>VLOOKUP($A118,貼付_本人情報!$A:$CY,MATCH(Q$1,貼付_本人情報!$1:$1,0),0)</f>
        <v>#N/A</v>
      </c>
      <c r="R118" s="9" t="e">
        <f>VLOOKUP($A118,貼付_本人情報!$A:$FL,MATCH(R$1,貼付_本人情報!$1:$1,0),0)</f>
        <v>#N/A</v>
      </c>
      <c r="S118" s="10" t="e">
        <f>VLOOKUP($A118,貼付_本人情報!$A:$CY,MATCH(S$1,貼付_本人情報!$1:$1,0),0)</f>
        <v>#N/A</v>
      </c>
      <c r="T118" s="10" t="e">
        <f>VLOOKUP($A118,貼付_本人情報!$A:$CY,MATCH(T$1,貼付_本人情報!$1:$1,0),0)</f>
        <v>#N/A</v>
      </c>
      <c r="U118" s="10" t="e">
        <f>VLOOKUP($A118,貼付_本人情報!$A:$CY,MATCH(U$1,貼付_本人情報!$1:$1,0),0)</f>
        <v>#N/A</v>
      </c>
      <c r="V118" s="10" t="e">
        <f>VLOOKUP($A118,貼付_本人情報!$A:$CY,MATCH(V$1,貼付_本人情報!$1:$1,0),0)</f>
        <v>#N/A</v>
      </c>
      <c r="W118" s="9" t="e">
        <f>VLOOKUP($A118,貼付_本人情報!$A:$CY,MATCH(W$1,貼付_本人情報!$1:$1,0),0)</f>
        <v>#N/A</v>
      </c>
      <c r="X118" s="19" t="e">
        <f>VLOOKUP($A118,貼付_本人情報!$A:$FL,MATCH(X$1,貼付_本人情報!$1:$1,0),0)</f>
        <v>#N/A</v>
      </c>
      <c r="Y118" s="37" t="str">
        <f t="shared" si="30"/>
        <v/>
      </c>
      <c r="Z118" s="21" t="e">
        <f>VLOOKUP($A118,貼付_本人情報!$A:$FL,MATCH(Z$1,貼付_本人情報!$1:$1,0),0)</f>
        <v>#N/A</v>
      </c>
      <c r="AA118" s="37" t="str">
        <f t="shared" si="31"/>
        <v/>
      </c>
      <c r="AB118" s="23" t="e">
        <f>VLOOKUP($A118,貼付_本人情報!$A:$FL,MATCH(AB$1,貼付_本人情報!$1:$1,0),0)</f>
        <v>#N/A</v>
      </c>
      <c r="AC118" s="38" t="str">
        <f t="shared" si="32"/>
        <v/>
      </c>
      <c r="AD118" s="23" t="e">
        <f>VLOOKUP($A118,貼付_本人情報!$A:$FL,MATCH(AD$1,貼付_本人情報!$1:$1,0),0)</f>
        <v>#N/A</v>
      </c>
      <c r="AE118" s="38" t="str">
        <f t="shared" si="33"/>
        <v/>
      </c>
      <c r="AF118" s="41" t="e">
        <f>VLOOKUP($A118,貼付_本人情報!$A:$FL,MATCH(AF$1,貼付_本人情報!$1:$1,0),0)&amp;""</f>
        <v>#N/A</v>
      </c>
      <c r="AG118" s="44" t="str">
        <f t="shared" si="34"/>
        <v/>
      </c>
    </row>
    <row r="119" spans="4:33">
      <c r="D119" s="17" t="str">
        <f t="shared" si="28"/>
        <v/>
      </c>
      <c r="E119" s="13">
        <f>VLOOKUP($A119,貼付_課税累計額!$A:$E,5,0)</f>
        <v>0</v>
      </c>
      <c r="F119" s="9">
        <f>IFERROR(VLOOKUP($A119,貼付_前職源泉!A:N,10,0),0)</f>
        <v>0</v>
      </c>
      <c r="G119" s="15">
        <f t="shared" si="25"/>
        <v>0</v>
      </c>
      <c r="H119" s="14" t="e">
        <f t="shared" si="29"/>
        <v>#N/A</v>
      </c>
      <c r="I119" s="49" t="e">
        <f>ROUNDDOWN(IF(H119&lt;1900000,MAX(0,H119-650000),IF(H119&lt;6600000,VLOOKUP(H119,参照!$D:$E,2,TRUE),IF(H119&lt;8500000,H119-(H119*0.1+1100000),H119-1950000))),0)</f>
        <v>#N/A</v>
      </c>
      <c r="J119" s="14" t="e">
        <f t="shared" si="26"/>
        <v>#N/A</v>
      </c>
      <c r="K119" s="14" t="e">
        <f t="shared" si="27"/>
        <v>#N/A</v>
      </c>
      <c r="L119" s="14" t="e">
        <f>VLOOKUP(K119,参照!$A$1:$B$6,2,TRUE)</f>
        <v>#N/A</v>
      </c>
      <c r="M119" s="10" t="e">
        <f>VLOOKUP($A119,貼付_本人情報!$A:$CY,MATCH(M$1,貼付_本人情報!$1:$1,0),0)</f>
        <v>#N/A</v>
      </c>
      <c r="N119" s="9" t="e">
        <f>VLOOKUP($A119,貼付_本人情報!$A:$CY,MATCH(N$1,貼付_本人情報!$1:$1,0),0)</f>
        <v>#N/A</v>
      </c>
      <c r="O119" s="9" t="e">
        <f>VLOOKUP($A119,貼付_本人情報!$A:$CY,MATCH(O$1,貼付_本人情報!$1:$1,0),0)</f>
        <v>#N/A</v>
      </c>
      <c r="P119" s="9" t="e">
        <f>VLOOKUP($A119,貼付_本人情報!$A:$CY,MATCH(P$1,貼付_本人情報!$1:$1,0),0)</f>
        <v>#N/A</v>
      </c>
      <c r="Q119" s="9" t="e">
        <f>VLOOKUP($A119,貼付_本人情報!$A:$CY,MATCH(Q$1,貼付_本人情報!$1:$1,0),0)</f>
        <v>#N/A</v>
      </c>
      <c r="R119" s="9" t="e">
        <f>VLOOKUP($A119,貼付_本人情報!$A:$FL,MATCH(R$1,貼付_本人情報!$1:$1,0),0)</f>
        <v>#N/A</v>
      </c>
      <c r="S119" s="10" t="e">
        <f>VLOOKUP($A119,貼付_本人情報!$A:$CY,MATCH(S$1,貼付_本人情報!$1:$1,0),0)</f>
        <v>#N/A</v>
      </c>
      <c r="T119" s="10" t="e">
        <f>VLOOKUP($A119,貼付_本人情報!$A:$CY,MATCH(T$1,貼付_本人情報!$1:$1,0),0)</f>
        <v>#N/A</v>
      </c>
      <c r="U119" s="10" t="e">
        <f>VLOOKUP($A119,貼付_本人情報!$A:$CY,MATCH(U$1,貼付_本人情報!$1:$1,0),0)</f>
        <v>#N/A</v>
      </c>
      <c r="V119" s="10" t="e">
        <f>VLOOKUP($A119,貼付_本人情報!$A:$CY,MATCH(V$1,貼付_本人情報!$1:$1,0),0)</f>
        <v>#N/A</v>
      </c>
      <c r="W119" s="9" t="e">
        <f>VLOOKUP($A119,貼付_本人情報!$A:$CY,MATCH(W$1,貼付_本人情報!$1:$1,0),0)</f>
        <v>#N/A</v>
      </c>
      <c r="X119" s="19" t="e">
        <f>VLOOKUP($A119,貼付_本人情報!$A:$FL,MATCH(X$1,貼付_本人情報!$1:$1,0),0)</f>
        <v>#N/A</v>
      </c>
      <c r="Y119" s="37" t="str">
        <f t="shared" si="30"/>
        <v/>
      </c>
      <c r="Z119" s="21" t="e">
        <f>VLOOKUP($A119,貼付_本人情報!$A:$FL,MATCH(Z$1,貼付_本人情報!$1:$1,0),0)</f>
        <v>#N/A</v>
      </c>
      <c r="AA119" s="37" t="str">
        <f t="shared" si="31"/>
        <v/>
      </c>
      <c r="AB119" s="23" t="e">
        <f>VLOOKUP($A119,貼付_本人情報!$A:$FL,MATCH(AB$1,貼付_本人情報!$1:$1,0),0)</f>
        <v>#N/A</v>
      </c>
      <c r="AC119" s="38" t="str">
        <f t="shared" si="32"/>
        <v/>
      </c>
      <c r="AD119" s="23" t="e">
        <f>VLOOKUP($A119,貼付_本人情報!$A:$FL,MATCH(AD$1,貼付_本人情報!$1:$1,0),0)</f>
        <v>#N/A</v>
      </c>
      <c r="AE119" s="38" t="str">
        <f t="shared" si="33"/>
        <v/>
      </c>
      <c r="AF119" s="41" t="e">
        <f>VLOOKUP($A119,貼付_本人情報!$A:$FL,MATCH(AF$1,貼付_本人情報!$1:$1,0),0)&amp;""</f>
        <v>#N/A</v>
      </c>
      <c r="AG119" s="44" t="str">
        <f t="shared" si="34"/>
        <v/>
      </c>
    </row>
    <row r="120" spans="4:33">
      <c r="D120" s="17" t="str">
        <f t="shared" si="28"/>
        <v/>
      </c>
      <c r="E120" s="13">
        <f>VLOOKUP($A120,貼付_課税累計額!$A:$E,5,0)</f>
        <v>0</v>
      </c>
      <c r="F120" s="9">
        <f>IFERROR(VLOOKUP($A120,貼付_前職源泉!A:N,10,0),0)</f>
        <v>0</v>
      </c>
      <c r="G120" s="15">
        <f t="shared" si="25"/>
        <v>0</v>
      </c>
      <c r="H120" s="14" t="e">
        <f t="shared" si="29"/>
        <v>#N/A</v>
      </c>
      <c r="I120" s="49" t="e">
        <f>ROUNDDOWN(IF(H120&lt;1900000,MAX(0,H120-650000),IF(H120&lt;6600000,VLOOKUP(H120,参照!$D:$E,2,TRUE),IF(H120&lt;8500000,H120-(H120*0.1+1100000),H120-1950000))),0)</f>
        <v>#N/A</v>
      </c>
      <c r="J120" s="14" t="e">
        <f t="shared" si="26"/>
        <v>#N/A</v>
      </c>
      <c r="K120" s="14" t="e">
        <f t="shared" si="27"/>
        <v>#N/A</v>
      </c>
      <c r="L120" s="14" t="e">
        <f>VLOOKUP(K120,参照!$A$1:$B$6,2,TRUE)</f>
        <v>#N/A</v>
      </c>
      <c r="M120" s="10" t="e">
        <f>VLOOKUP($A120,貼付_本人情報!$A:$CY,MATCH(M$1,貼付_本人情報!$1:$1,0),0)</f>
        <v>#N/A</v>
      </c>
      <c r="N120" s="9" t="e">
        <f>VLOOKUP($A120,貼付_本人情報!$A:$CY,MATCH(N$1,貼付_本人情報!$1:$1,0),0)</f>
        <v>#N/A</v>
      </c>
      <c r="O120" s="9" t="e">
        <f>VLOOKUP($A120,貼付_本人情報!$A:$CY,MATCH(O$1,貼付_本人情報!$1:$1,0),0)</f>
        <v>#N/A</v>
      </c>
      <c r="P120" s="9" t="e">
        <f>VLOOKUP($A120,貼付_本人情報!$A:$CY,MATCH(P$1,貼付_本人情報!$1:$1,0),0)</f>
        <v>#N/A</v>
      </c>
      <c r="Q120" s="9" t="e">
        <f>VLOOKUP($A120,貼付_本人情報!$A:$CY,MATCH(Q$1,貼付_本人情報!$1:$1,0),0)</f>
        <v>#N/A</v>
      </c>
      <c r="R120" s="9" t="e">
        <f>VLOOKUP($A120,貼付_本人情報!$A:$FL,MATCH(R$1,貼付_本人情報!$1:$1,0),0)</f>
        <v>#N/A</v>
      </c>
      <c r="S120" s="10" t="e">
        <f>VLOOKUP($A120,貼付_本人情報!$A:$CY,MATCH(S$1,貼付_本人情報!$1:$1,0),0)</f>
        <v>#N/A</v>
      </c>
      <c r="T120" s="10" t="e">
        <f>VLOOKUP($A120,貼付_本人情報!$A:$CY,MATCH(T$1,貼付_本人情報!$1:$1,0),0)</f>
        <v>#N/A</v>
      </c>
      <c r="U120" s="10" t="e">
        <f>VLOOKUP($A120,貼付_本人情報!$A:$CY,MATCH(U$1,貼付_本人情報!$1:$1,0),0)</f>
        <v>#N/A</v>
      </c>
      <c r="V120" s="10" t="e">
        <f>VLOOKUP($A120,貼付_本人情報!$A:$CY,MATCH(V$1,貼付_本人情報!$1:$1,0),0)</f>
        <v>#N/A</v>
      </c>
      <c r="W120" s="9" t="e">
        <f>VLOOKUP($A120,貼付_本人情報!$A:$CY,MATCH(W$1,貼付_本人情報!$1:$1,0),0)</f>
        <v>#N/A</v>
      </c>
      <c r="X120" s="19" t="e">
        <f>VLOOKUP($A120,貼付_本人情報!$A:$FL,MATCH(X$1,貼付_本人情報!$1:$1,0),0)</f>
        <v>#N/A</v>
      </c>
      <c r="Y120" s="37" t="str">
        <f t="shared" si="30"/>
        <v/>
      </c>
      <c r="Z120" s="21" t="e">
        <f>VLOOKUP($A120,貼付_本人情報!$A:$FL,MATCH(Z$1,貼付_本人情報!$1:$1,0),0)</f>
        <v>#N/A</v>
      </c>
      <c r="AA120" s="37" t="str">
        <f t="shared" si="31"/>
        <v/>
      </c>
      <c r="AB120" s="23" t="e">
        <f>VLOOKUP($A120,貼付_本人情報!$A:$FL,MATCH(AB$1,貼付_本人情報!$1:$1,0),0)</f>
        <v>#N/A</v>
      </c>
      <c r="AC120" s="38" t="str">
        <f t="shared" si="32"/>
        <v/>
      </c>
      <c r="AD120" s="23" t="e">
        <f>VLOOKUP($A120,貼付_本人情報!$A:$FL,MATCH(AD$1,貼付_本人情報!$1:$1,0),0)</f>
        <v>#N/A</v>
      </c>
      <c r="AE120" s="38" t="str">
        <f t="shared" si="33"/>
        <v/>
      </c>
      <c r="AF120" s="41" t="e">
        <f>VLOOKUP($A120,貼付_本人情報!$A:$FL,MATCH(AF$1,貼付_本人情報!$1:$1,0),0)&amp;""</f>
        <v>#N/A</v>
      </c>
      <c r="AG120" s="44" t="str">
        <f t="shared" si="34"/>
        <v/>
      </c>
    </row>
    <row r="121" spans="4:33">
      <c r="D121" s="17" t="str">
        <f t="shared" si="28"/>
        <v/>
      </c>
      <c r="E121" s="13">
        <f>VLOOKUP($A121,貼付_課税累計額!$A:$E,5,0)</f>
        <v>0</v>
      </c>
      <c r="F121" s="9">
        <f>IFERROR(VLOOKUP($A121,貼付_前職源泉!A:N,10,0),0)</f>
        <v>0</v>
      </c>
      <c r="G121" s="15">
        <f t="shared" si="25"/>
        <v>0</v>
      </c>
      <c r="H121" s="14" t="e">
        <f t="shared" si="29"/>
        <v>#N/A</v>
      </c>
      <c r="I121" s="49" t="e">
        <f>ROUNDDOWN(IF(H121&lt;1900000,MAX(0,H121-650000),IF(H121&lt;6600000,VLOOKUP(H121,参照!$D:$E,2,TRUE),IF(H121&lt;8500000,H121-(H121*0.1+1100000),H121-1950000))),0)</f>
        <v>#N/A</v>
      </c>
      <c r="J121" s="14" t="e">
        <f t="shared" si="26"/>
        <v>#N/A</v>
      </c>
      <c r="K121" s="14" t="e">
        <f t="shared" si="27"/>
        <v>#N/A</v>
      </c>
      <c r="L121" s="14" t="e">
        <f>VLOOKUP(K121,参照!$A$1:$B$6,2,TRUE)</f>
        <v>#N/A</v>
      </c>
      <c r="M121" s="10" t="e">
        <f>VLOOKUP($A121,貼付_本人情報!$A:$CY,MATCH(M$1,貼付_本人情報!$1:$1,0),0)</f>
        <v>#N/A</v>
      </c>
      <c r="N121" s="9" t="e">
        <f>VLOOKUP($A121,貼付_本人情報!$A:$CY,MATCH(N$1,貼付_本人情報!$1:$1,0),0)</f>
        <v>#N/A</v>
      </c>
      <c r="O121" s="9" t="e">
        <f>VLOOKUP($A121,貼付_本人情報!$A:$CY,MATCH(O$1,貼付_本人情報!$1:$1,0),0)</f>
        <v>#N/A</v>
      </c>
      <c r="P121" s="9" t="e">
        <f>VLOOKUP($A121,貼付_本人情報!$A:$CY,MATCH(P$1,貼付_本人情報!$1:$1,0),0)</f>
        <v>#N/A</v>
      </c>
      <c r="Q121" s="9" t="e">
        <f>VLOOKUP($A121,貼付_本人情報!$A:$CY,MATCH(Q$1,貼付_本人情報!$1:$1,0),0)</f>
        <v>#N/A</v>
      </c>
      <c r="R121" s="9" t="e">
        <f>VLOOKUP($A121,貼付_本人情報!$A:$FL,MATCH(R$1,貼付_本人情報!$1:$1,0),0)</f>
        <v>#N/A</v>
      </c>
      <c r="S121" s="10" t="e">
        <f>VLOOKUP($A121,貼付_本人情報!$A:$CY,MATCH(S$1,貼付_本人情報!$1:$1,0),0)</f>
        <v>#N/A</v>
      </c>
      <c r="T121" s="10" t="e">
        <f>VLOOKUP($A121,貼付_本人情報!$A:$CY,MATCH(T$1,貼付_本人情報!$1:$1,0),0)</f>
        <v>#N/A</v>
      </c>
      <c r="U121" s="10" t="e">
        <f>VLOOKUP($A121,貼付_本人情報!$A:$CY,MATCH(U$1,貼付_本人情報!$1:$1,0),0)</f>
        <v>#N/A</v>
      </c>
      <c r="V121" s="10" t="e">
        <f>VLOOKUP($A121,貼付_本人情報!$A:$CY,MATCH(V$1,貼付_本人情報!$1:$1,0),0)</f>
        <v>#N/A</v>
      </c>
      <c r="W121" s="9" t="e">
        <f>VLOOKUP($A121,貼付_本人情報!$A:$CY,MATCH(W$1,貼付_本人情報!$1:$1,0),0)</f>
        <v>#N/A</v>
      </c>
      <c r="X121" s="19" t="e">
        <f>VLOOKUP($A121,貼付_本人情報!$A:$FL,MATCH(X$1,貼付_本人情報!$1:$1,0),0)</f>
        <v>#N/A</v>
      </c>
      <c r="Y121" s="37" t="str">
        <f t="shared" si="30"/>
        <v/>
      </c>
      <c r="Z121" s="21" t="e">
        <f>VLOOKUP($A121,貼付_本人情報!$A:$FL,MATCH(Z$1,貼付_本人情報!$1:$1,0),0)</f>
        <v>#N/A</v>
      </c>
      <c r="AA121" s="37" t="str">
        <f t="shared" si="31"/>
        <v/>
      </c>
      <c r="AB121" s="23" t="e">
        <f>VLOOKUP($A121,貼付_本人情報!$A:$FL,MATCH(AB$1,貼付_本人情報!$1:$1,0),0)</f>
        <v>#N/A</v>
      </c>
      <c r="AC121" s="38" t="str">
        <f t="shared" si="32"/>
        <v/>
      </c>
      <c r="AD121" s="23" t="e">
        <f>VLOOKUP($A121,貼付_本人情報!$A:$FL,MATCH(AD$1,貼付_本人情報!$1:$1,0),0)</f>
        <v>#N/A</v>
      </c>
      <c r="AE121" s="38" t="str">
        <f t="shared" si="33"/>
        <v/>
      </c>
      <c r="AF121" s="41" t="e">
        <f>VLOOKUP($A121,貼付_本人情報!$A:$FL,MATCH(AF$1,貼付_本人情報!$1:$1,0),0)&amp;""</f>
        <v>#N/A</v>
      </c>
      <c r="AG121" s="44" t="str">
        <f t="shared" si="34"/>
        <v/>
      </c>
    </row>
    <row r="122" spans="4:33">
      <c r="D122" s="17" t="str">
        <f t="shared" si="28"/>
        <v/>
      </c>
      <c r="E122" s="13">
        <f>VLOOKUP($A122,貼付_課税累計額!$A:$E,5,0)</f>
        <v>0</v>
      </c>
      <c r="F122" s="9">
        <f>IFERROR(VLOOKUP($A122,貼付_前職源泉!A:N,10,0),0)</f>
        <v>0</v>
      </c>
      <c r="G122" s="15">
        <f t="shared" si="25"/>
        <v>0</v>
      </c>
      <c r="H122" s="14" t="e">
        <f t="shared" si="29"/>
        <v>#N/A</v>
      </c>
      <c r="I122" s="49" t="e">
        <f>ROUNDDOWN(IF(H122&lt;1900000,MAX(0,H122-650000),IF(H122&lt;6600000,VLOOKUP(H122,参照!$D:$E,2,TRUE),IF(H122&lt;8500000,H122-(H122*0.1+1100000),H122-1950000))),0)</f>
        <v>#N/A</v>
      </c>
      <c r="J122" s="14" t="e">
        <f t="shared" si="26"/>
        <v>#N/A</v>
      </c>
      <c r="K122" s="14" t="e">
        <f t="shared" si="27"/>
        <v>#N/A</v>
      </c>
      <c r="L122" s="14" t="e">
        <f>VLOOKUP(K122,参照!$A$1:$B$6,2,TRUE)</f>
        <v>#N/A</v>
      </c>
      <c r="M122" s="10" t="e">
        <f>VLOOKUP($A122,貼付_本人情報!$A:$CY,MATCH(M$1,貼付_本人情報!$1:$1,0),0)</f>
        <v>#N/A</v>
      </c>
      <c r="N122" s="9" t="e">
        <f>VLOOKUP($A122,貼付_本人情報!$A:$CY,MATCH(N$1,貼付_本人情報!$1:$1,0),0)</f>
        <v>#N/A</v>
      </c>
      <c r="O122" s="9" t="e">
        <f>VLOOKUP($A122,貼付_本人情報!$A:$CY,MATCH(O$1,貼付_本人情報!$1:$1,0),0)</f>
        <v>#N/A</v>
      </c>
      <c r="P122" s="9" t="e">
        <f>VLOOKUP($A122,貼付_本人情報!$A:$CY,MATCH(P$1,貼付_本人情報!$1:$1,0),0)</f>
        <v>#N/A</v>
      </c>
      <c r="Q122" s="9" t="e">
        <f>VLOOKUP($A122,貼付_本人情報!$A:$CY,MATCH(Q$1,貼付_本人情報!$1:$1,0),0)</f>
        <v>#N/A</v>
      </c>
      <c r="R122" s="9" t="e">
        <f>VLOOKUP($A122,貼付_本人情報!$A:$FL,MATCH(R$1,貼付_本人情報!$1:$1,0),0)</f>
        <v>#N/A</v>
      </c>
      <c r="S122" s="10" t="e">
        <f>VLOOKUP($A122,貼付_本人情報!$A:$CY,MATCH(S$1,貼付_本人情報!$1:$1,0),0)</f>
        <v>#N/A</v>
      </c>
      <c r="T122" s="10" t="e">
        <f>VLOOKUP($A122,貼付_本人情報!$A:$CY,MATCH(T$1,貼付_本人情報!$1:$1,0),0)</f>
        <v>#N/A</v>
      </c>
      <c r="U122" s="10" t="e">
        <f>VLOOKUP($A122,貼付_本人情報!$A:$CY,MATCH(U$1,貼付_本人情報!$1:$1,0),0)</f>
        <v>#N/A</v>
      </c>
      <c r="V122" s="10" t="e">
        <f>VLOOKUP($A122,貼付_本人情報!$A:$CY,MATCH(V$1,貼付_本人情報!$1:$1,0),0)</f>
        <v>#N/A</v>
      </c>
      <c r="W122" s="9" t="e">
        <f>VLOOKUP($A122,貼付_本人情報!$A:$CY,MATCH(W$1,貼付_本人情報!$1:$1,0),0)</f>
        <v>#N/A</v>
      </c>
      <c r="X122" s="19" t="e">
        <f>VLOOKUP($A122,貼付_本人情報!$A:$FL,MATCH(X$1,貼付_本人情報!$1:$1,0),0)</f>
        <v>#N/A</v>
      </c>
      <c r="Y122" s="37" t="str">
        <f t="shared" si="30"/>
        <v/>
      </c>
      <c r="Z122" s="21" t="e">
        <f>VLOOKUP($A122,貼付_本人情報!$A:$FL,MATCH(Z$1,貼付_本人情報!$1:$1,0),0)</f>
        <v>#N/A</v>
      </c>
      <c r="AA122" s="37" t="str">
        <f t="shared" si="31"/>
        <v/>
      </c>
      <c r="AB122" s="23" t="e">
        <f>VLOOKUP($A122,貼付_本人情報!$A:$FL,MATCH(AB$1,貼付_本人情報!$1:$1,0),0)</f>
        <v>#N/A</v>
      </c>
      <c r="AC122" s="38" t="str">
        <f t="shared" si="32"/>
        <v/>
      </c>
      <c r="AD122" s="23" t="e">
        <f>VLOOKUP($A122,貼付_本人情報!$A:$FL,MATCH(AD$1,貼付_本人情報!$1:$1,0),0)</f>
        <v>#N/A</v>
      </c>
      <c r="AE122" s="38" t="str">
        <f t="shared" si="33"/>
        <v/>
      </c>
      <c r="AF122" s="41" t="e">
        <f>VLOOKUP($A122,貼付_本人情報!$A:$FL,MATCH(AF$1,貼付_本人情報!$1:$1,0),0)&amp;""</f>
        <v>#N/A</v>
      </c>
      <c r="AG122" s="44" t="str">
        <f t="shared" si="34"/>
        <v/>
      </c>
    </row>
    <row r="123" spans="4:33">
      <c r="D123" s="17" t="str">
        <f t="shared" si="28"/>
        <v/>
      </c>
      <c r="E123" s="13">
        <f>VLOOKUP($A123,貼付_課税累計額!$A:$E,5,0)</f>
        <v>0</v>
      </c>
      <c r="F123" s="9">
        <f>IFERROR(VLOOKUP($A123,貼付_前職源泉!A:N,10,0),0)</f>
        <v>0</v>
      </c>
      <c r="G123" s="15">
        <f t="shared" si="25"/>
        <v>0</v>
      </c>
      <c r="H123" s="14" t="e">
        <f t="shared" si="29"/>
        <v>#N/A</v>
      </c>
      <c r="I123" s="49" t="e">
        <f>ROUNDDOWN(IF(H123&lt;1900000,MAX(0,H123-650000),IF(H123&lt;6600000,VLOOKUP(H123,参照!$D:$E,2,TRUE),IF(H123&lt;8500000,H123-(H123*0.1+1100000),H123-1950000))),0)</f>
        <v>#N/A</v>
      </c>
      <c r="J123" s="14" t="e">
        <f t="shared" si="26"/>
        <v>#N/A</v>
      </c>
      <c r="K123" s="14" t="e">
        <f t="shared" si="27"/>
        <v>#N/A</v>
      </c>
      <c r="L123" s="14" t="e">
        <f>VLOOKUP(K123,参照!$A$1:$B$6,2,TRUE)</f>
        <v>#N/A</v>
      </c>
      <c r="M123" s="10" t="e">
        <f>VLOOKUP($A123,貼付_本人情報!$A:$CY,MATCH(M$1,貼付_本人情報!$1:$1,0),0)</f>
        <v>#N/A</v>
      </c>
      <c r="N123" s="9" t="e">
        <f>VLOOKUP($A123,貼付_本人情報!$A:$CY,MATCH(N$1,貼付_本人情報!$1:$1,0),0)</f>
        <v>#N/A</v>
      </c>
      <c r="O123" s="9" t="e">
        <f>VLOOKUP($A123,貼付_本人情報!$A:$CY,MATCH(O$1,貼付_本人情報!$1:$1,0),0)</f>
        <v>#N/A</v>
      </c>
      <c r="P123" s="9" t="e">
        <f>VLOOKUP($A123,貼付_本人情報!$A:$CY,MATCH(P$1,貼付_本人情報!$1:$1,0),0)</f>
        <v>#N/A</v>
      </c>
      <c r="Q123" s="9" t="e">
        <f>VLOOKUP($A123,貼付_本人情報!$A:$CY,MATCH(Q$1,貼付_本人情報!$1:$1,0),0)</f>
        <v>#N/A</v>
      </c>
      <c r="R123" s="9" t="e">
        <f>VLOOKUP($A123,貼付_本人情報!$A:$FL,MATCH(R$1,貼付_本人情報!$1:$1,0),0)</f>
        <v>#N/A</v>
      </c>
      <c r="S123" s="10" t="e">
        <f>VLOOKUP($A123,貼付_本人情報!$A:$CY,MATCH(S$1,貼付_本人情報!$1:$1,0),0)</f>
        <v>#N/A</v>
      </c>
      <c r="T123" s="10" t="e">
        <f>VLOOKUP($A123,貼付_本人情報!$A:$CY,MATCH(T$1,貼付_本人情報!$1:$1,0),0)</f>
        <v>#N/A</v>
      </c>
      <c r="U123" s="10" t="e">
        <f>VLOOKUP($A123,貼付_本人情報!$A:$CY,MATCH(U$1,貼付_本人情報!$1:$1,0),0)</f>
        <v>#N/A</v>
      </c>
      <c r="V123" s="10" t="e">
        <f>VLOOKUP($A123,貼付_本人情報!$A:$CY,MATCH(V$1,貼付_本人情報!$1:$1,0),0)</f>
        <v>#N/A</v>
      </c>
      <c r="W123" s="9" t="e">
        <f>VLOOKUP($A123,貼付_本人情報!$A:$CY,MATCH(W$1,貼付_本人情報!$1:$1,0),0)</f>
        <v>#N/A</v>
      </c>
      <c r="X123" s="19" t="e">
        <f>VLOOKUP($A123,貼付_本人情報!$A:$FL,MATCH(X$1,貼付_本人情報!$1:$1,0),0)</f>
        <v>#N/A</v>
      </c>
      <c r="Y123" s="37" t="str">
        <f t="shared" si="30"/>
        <v/>
      </c>
      <c r="Z123" s="21" t="e">
        <f>VLOOKUP($A123,貼付_本人情報!$A:$FL,MATCH(Z$1,貼付_本人情報!$1:$1,0),0)</f>
        <v>#N/A</v>
      </c>
      <c r="AA123" s="37" t="str">
        <f t="shared" si="31"/>
        <v/>
      </c>
      <c r="AB123" s="23" t="e">
        <f>VLOOKUP($A123,貼付_本人情報!$A:$FL,MATCH(AB$1,貼付_本人情報!$1:$1,0),0)</f>
        <v>#N/A</v>
      </c>
      <c r="AC123" s="38" t="str">
        <f t="shared" si="32"/>
        <v/>
      </c>
      <c r="AD123" s="23" t="e">
        <f>VLOOKUP($A123,貼付_本人情報!$A:$FL,MATCH(AD$1,貼付_本人情報!$1:$1,0),0)</f>
        <v>#N/A</v>
      </c>
      <c r="AE123" s="38" t="str">
        <f t="shared" si="33"/>
        <v/>
      </c>
      <c r="AF123" s="41" t="e">
        <f>VLOOKUP($A123,貼付_本人情報!$A:$FL,MATCH(AF$1,貼付_本人情報!$1:$1,0),0)&amp;""</f>
        <v>#N/A</v>
      </c>
      <c r="AG123" s="44" t="str">
        <f t="shared" si="34"/>
        <v/>
      </c>
    </row>
    <row r="124" spans="4:33">
      <c r="D124" s="17" t="str">
        <f t="shared" si="28"/>
        <v/>
      </c>
      <c r="E124" s="13">
        <f>VLOOKUP($A124,貼付_課税累計額!$A:$E,5,0)</f>
        <v>0</v>
      </c>
      <c r="F124" s="9">
        <f>IFERROR(VLOOKUP($A124,貼付_前職源泉!A:N,10,0),0)</f>
        <v>0</v>
      </c>
      <c r="G124" s="15">
        <f t="shared" si="25"/>
        <v>0</v>
      </c>
      <c r="H124" s="14" t="e">
        <f t="shared" si="29"/>
        <v>#N/A</v>
      </c>
      <c r="I124" s="49" t="e">
        <f>ROUNDDOWN(IF(H124&lt;1900000,MAX(0,H124-650000),IF(H124&lt;6600000,VLOOKUP(H124,参照!$D:$E,2,TRUE),IF(H124&lt;8500000,H124-(H124*0.1+1100000),H124-1950000))),0)</f>
        <v>#N/A</v>
      </c>
      <c r="J124" s="14" t="e">
        <f t="shared" si="26"/>
        <v>#N/A</v>
      </c>
      <c r="K124" s="14" t="e">
        <f t="shared" si="27"/>
        <v>#N/A</v>
      </c>
      <c r="L124" s="14" t="e">
        <f>VLOOKUP(K124,参照!$A$1:$B$6,2,TRUE)</f>
        <v>#N/A</v>
      </c>
      <c r="M124" s="10" t="e">
        <f>VLOOKUP($A124,貼付_本人情報!$A:$CY,MATCH(M$1,貼付_本人情報!$1:$1,0),0)</f>
        <v>#N/A</v>
      </c>
      <c r="N124" s="9" t="e">
        <f>VLOOKUP($A124,貼付_本人情報!$A:$CY,MATCH(N$1,貼付_本人情報!$1:$1,0),0)</f>
        <v>#N/A</v>
      </c>
      <c r="O124" s="9" t="e">
        <f>VLOOKUP($A124,貼付_本人情報!$A:$CY,MATCH(O$1,貼付_本人情報!$1:$1,0),0)</f>
        <v>#N/A</v>
      </c>
      <c r="P124" s="9" t="e">
        <f>VLOOKUP($A124,貼付_本人情報!$A:$CY,MATCH(P$1,貼付_本人情報!$1:$1,0),0)</f>
        <v>#N/A</v>
      </c>
      <c r="Q124" s="9" t="e">
        <f>VLOOKUP($A124,貼付_本人情報!$A:$CY,MATCH(Q$1,貼付_本人情報!$1:$1,0),0)</f>
        <v>#N/A</v>
      </c>
      <c r="R124" s="9" t="e">
        <f>VLOOKUP($A124,貼付_本人情報!$A:$FL,MATCH(R$1,貼付_本人情報!$1:$1,0),0)</f>
        <v>#N/A</v>
      </c>
      <c r="S124" s="10" t="e">
        <f>VLOOKUP($A124,貼付_本人情報!$A:$CY,MATCH(S$1,貼付_本人情報!$1:$1,0),0)</f>
        <v>#N/A</v>
      </c>
      <c r="T124" s="10" t="e">
        <f>VLOOKUP($A124,貼付_本人情報!$A:$CY,MATCH(T$1,貼付_本人情報!$1:$1,0),0)</f>
        <v>#N/A</v>
      </c>
      <c r="U124" s="10" t="e">
        <f>VLOOKUP($A124,貼付_本人情報!$A:$CY,MATCH(U$1,貼付_本人情報!$1:$1,0),0)</f>
        <v>#N/A</v>
      </c>
      <c r="V124" s="10" t="e">
        <f>VLOOKUP($A124,貼付_本人情報!$A:$CY,MATCH(V$1,貼付_本人情報!$1:$1,0),0)</f>
        <v>#N/A</v>
      </c>
      <c r="W124" s="9" t="e">
        <f>VLOOKUP($A124,貼付_本人情報!$A:$CY,MATCH(W$1,貼付_本人情報!$1:$1,0),0)</f>
        <v>#N/A</v>
      </c>
      <c r="X124" s="19" t="e">
        <f>VLOOKUP($A124,貼付_本人情報!$A:$FL,MATCH(X$1,貼付_本人情報!$1:$1,0),0)</f>
        <v>#N/A</v>
      </c>
      <c r="Y124" s="37" t="str">
        <f t="shared" si="30"/>
        <v/>
      </c>
      <c r="Z124" s="21" t="e">
        <f>VLOOKUP($A124,貼付_本人情報!$A:$FL,MATCH(Z$1,貼付_本人情報!$1:$1,0),0)</f>
        <v>#N/A</v>
      </c>
      <c r="AA124" s="37" t="str">
        <f t="shared" si="31"/>
        <v/>
      </c>
      <c r="AB124" s="23" t="e">
        <f>VLOOKUP($A124,貼付_本人情報!$A:$FL,MATCH(AB$1,貼付_本人情報!$1:$1,0),0)</f>
        <v>#N/A</v>
      </c>
      <c r="AC124" s="38" t="str">
        <f t="shared" si="32"/>
        <v/>
      </c>
      <c r="AD124" s="23" t="e">
        <f>VLOOKUP($A124,貼付_本人情報!$A:$FL,MATCH(AD$1,貼付_本人情報!$1:$1,0),0)</f>
        <v>#N/A</v>
      </c>
      <c r="AE124" s="38" t="str">
        <f t="shared" si="33"/>
        <v/>
      </c>
      <c r="AF124" s="41" t="e">
        <f>VLOOKUP($A124,貼付_本人情報!$A:$FL,MATCH(AF$1,貼付_本人情報!$1:$1,0),0)&amp;""</f>
        <v>#N/A</v>
      </c>
      <c r="AG124" s="44" t="str">
        <f t="shared" si="34"/>
        <v/>
      </c>
    </row>
    <row r="125" spans="4:33">
      <c r="D125" s="17" t="str">
        <f t="shared" si="28"/>
        <v/>
      </c>
      <c r="E125" s="13">
        <f>VLOOKUP($A125,貼付_課税累計額!$A:$E,5,0)</f>
        <v>0</v>
      </c>
      <c r="F125" s="9">
        <f>IFERROR(VLOOKUP($A125,貼付_前職源泉!A:N,10,0),0)</f>
        <v>0</v>
      </c>
      <c r="G125" s="15">
        <f t="shared" si="25"/>
        <v>0</v>
      </c>
      <c r="H125" s="14" t="e">
        <f t="shared" si="29"/>
        <v>#N/A</v>
      </c>
      <c r="I125" s="49" t="e">
        <f>ROUNDDOWN(IF(H125&lt;1900000,MAX(0,H125-650000),IF(H125&lt;6600000,VLOOKUP(H125,参照!$D:$E,2,TRUE),IF(H125&lt;8500000,H125-(H125*0.1+1100000),H125-1950000))),0)</f>
        <v>#N/A</v>
      </c>
      <c r="J125" s="14" t="e">
        <f t="shared" si="26"/>
        <v>#N/A</v>
      </c>
      <c r="K125" s="14" t="e">
        <f t="shared" si="27"/>
        <v>#N/A</v>
      </c>
      <c r="L125" s="14" t="e">
        <f>VLOOKUP(K125,参照!$A$1:$B$6,2,TRUE)</f>
        <v>#N/A</v>
      </c>
      <c r="M125" s="10" t="e">
        <f>VLOOKUP($A125,貼付_本人情報!$A:$CY,MATCH(M$1,貼付_本人情報!$1:$1,0),0)</f>
        <v>#N/A</v>
      </c>
      <c r="N125" s="9" t="e">
        <f>VLOOKUP($A125,貼付_本人情報!$A:$CY,MATCH(N$1,貼付_本人情報!$1:$1,0),0)</f>
        <v>#N/A</v>
      </c>
      <c r="O125" s="9" t="e">
        <f>VLOOKUP($A125,貼付_本人情報!$A:$CY,MATCH(O$1,貼付_本人情報!$1:$1,0),0)</f>
        <v>#N/A</v>
      </c>
      <c r="P125" s="9" t="e">
        <f>VLOOKUP($A125,貼付_本人情報!$A:$CY,MATCH(P$1,貼付_本人情報!$1:$1,0),0)</f>
        <v>#N/A</v>
      </c>
      <c r="Q125" s="9" t="e">
        <f>VLOOKUP($A125,貼付_本人情報!$A:$CY,MATCH(Q$1,貼付_本人情報!$1:$1,0),0)</f>
        <v>#N/A</v>
      </c>
      <c r="R125" s="9" t="e">
        <f>VLOOKUP($A125,貼付_本人情報!$A:$FL,MATCH(R$1,貼付_本人情報!$1:$1,0),0)</f>
        <v>#N/A</v>
      </c>
      <c r="S125" s="10" t="e">
        <f>VLOOKUP($A125,貼付_本人情報!$A:$CY,MATCH(S$1,貼付_本人情報!$1:$1,0),0)</f>
        <v>#N/A</v>
      </c>
      <c r="T125" s="10" t="e">
        <f>VLOOKUP($A125,貼付_本人情報!$A:$CY,MATCH(T$1,貼付_本人情報!$1:$1,0),0)</f>
        <v>#N/A</v>
      </c>
      <c r="U125" s="10" t="e">
        <f>VLOOKUP($A125,貼付_本人情報!$A:$CY,MATCH(U$1,貼付_本人情報!$1:$1,0),0)</f>
        <v>#N/A</v>
      </c>
      <c r="V125" s="10" t="e">
        <f>VLOOKUP($A125,貼付_本人情報!$A:$CY,MATCH(V$1,貼付_本人情報!$1:$1,0),0)</f>
        <v>#N/A</v>
      </c>
      <c r="W125" s="9" t="e">
        <f>VLOOKUP($A125,貼付_本人情報!$A:$CY,MATCH(W$1,貼付_本人情報!$1:$1,0),0)</f>
        <v>#N/A</v>
      </c>
      <c r="X125" s="19" t="e">
        <f>VLOOKUP($A125,貼付_本人情報!$A:$FL,MATCH(X$1,貼付_本人情報!$1:$1,0),0)</f>
        <v>#N/A</v>
      </c>
      <c r="Y125" s="37" t="str">
        <f t="shared" si="30"/>
        <v/>
      </c>
      <c r="Z125" s="21" t="e">
        <f>VLOOKUP($A125,貼付_本人情報!$A:$FL,MATCH(Z$1,貼付_本人情報!$1:$1,0),0)</f>
        <v>#N/A</v>
      </c>
      <c r="AA125" s="37" t="str">
        <f t="shared" si="31"/>
        <v/>
      </c>
      <c r="AB125" s="23" t="e">
        <f>VLOOKUP($A125,貼付_本人情報!$A:$FL,MATCH(AB$1,貼付_本人情報!$1:$1,0),0)</f>
        <v>#N/A</v>
      </c>
      <c r="AC125" s="38" t="str">
        <f t="shared" si="32"/>
        <v/>
      </c>
      <c r="AD125" s="23" t="e">
        <f>VLOOKUP($A125,貼付_本人情報!$A:$FL,MATCH(AD$1,貼付_本人情報!$1:$1,0),0)</f>
        <v>#N/A</v>
      </c>
      <c r="AE125" s="38" t="str">
        <f t="shared" si="33"/>
        <v/>
      </c>
      <c r="AF125" s="41" t="e">
        <f>VLOOKUP($A125,貼付_本人情報!$A:$FL,MATCH(AF$1,貼付_本人情報!$1:$1,0),0)&amp;""</f>
        <v>#N/A</v>
      </c>
      <c r="AG125" s="44" t="str">
        <f t="shared" si="34"/>
        <v/>
      </c>
    </row>
    <row r="126" spans="4:33">
      <c r="D126" s="17" t="str">
        <f t="shared" si="28"/>
        <v/>
      </c>
      <c r="E126" s="13">
        <f>VLOOKUP($A126,貼付_課税累計額!$A:$E,5,0)</f>
        <v>0</v>
      </c>
      <c r="F126" s="9">
        <f>IFERROR(VLOOKUP($A126,貼付_前職源泉!A:N,10,0),0)</f>
        <v>0</v>
      </c>
      <c r="G126" s="15">
        <f t="shared" si="25"/>
        <v>0</v>
      </c>
      <c r="H126" s="14" t="e">
        <f t="shared" si="29"/>
        <v>#N/A</v>
      </c>
      <c r="I126" s="49" t="e">
        <f>ROUNDDOWN(IF(H126&lt;1900000,MAX(0,H126-650000),IF(H126&lt;6600000,VLOOKUP(H126,参照!$D:$E,2,TRUE),IF(H126&lt;8500000,H126-(H126*0.1+1100000),H126-1950000))),0)</f>
        <v>#N/A</v>
      </c>
      <c r="J126" s="14" t="e">
        <f t="shared" si="26"/>
        <v>#N/A</v>
      </c>
      <c r="K126" s="14" t="e">
        <f t="shared" si="27"/>
        <v>#N/A</v>
      </c>
      <c r="L126" s="14" t="e">
        <f>VLOOKUP(K126,参照!$A$1:$B$6,2,TRUE)</f>
        <v>#N/A</v>
      </c>
      <c r="M126" s="10" t="e">
        <f>VLOOKUP($A126,貼付_本人情報!$A:$CY,MATCH(M$1,貼付_本人情報!$1:$1,0),0)</f>
        <v>#N/A</v>
      </c>
      <c r="N126" s="9" t="e">
        <f>VLOOKUP($A126,貼付_本人情報!$A:$CY,MATCH(N$1,貼付_本人情報!$1:$1,0),0)</f>
        <v>#N/A</v>
      </c>
      <c r="O126" s="9" t="e">
        <f>VLOOKUP($A126,貼付_本人情報!$A:$CY,MATCH(O$1,貼付_本人情報!$1:$1,0),0)</f>
        <v>#N/A</v>
      </c>
      <c r="P126" s="9" t="e">
        <f>VLOOKUP($A126,貼付_本人情報!$A:$CY,MATCH(P$1,貼付_本人情報!$1:$1,0),0)</f>
        <v>#N/A</v>
      </c>
      <c r="Q126" s="9" t="e">
        <f>VLOOKUP($A126,貼付_本人情報!$A:$CY,MATCH(Q$1,貼付_本人情報!$1:$1,0),0)</f>
        <v>#N/A</v>
      </c>
      <c r="R126" s="9" t="e">
        <f>VLOOKUP($A126,貼付_本人情報!$A:$FL,MATCH(R$1,貼付_本人情報!$1:$1,0),0)</f>
        <v>#N/A</v>
      </c>
      <c r="S126" s="10" t="e">
        <f>VLOOKUP($A126,貼付_本人情報!$A:$CY,MATCH(S$1,貼付_本人情報!$1:$1,0),0)</f>
        <v>#N/A</v>
      </c>
      <c r="T126" s="10" t="e">
        <f>VLOOKUP($A126,貼付_本人情報!$A:$CY,MATCH(T$1,貼付_本人情報!$1:$1,0),0)</f>
        <v>#N/A</v>
      </c>
      <c r="U126" s="10" t="e">
        <f>VLOOKUP($A126,貼付_本人情報!$A:$CY,MATCH(U$1,貼付_本人情報!$1:$1,0),0)</f>
        <v>#N/A</v>
      </c>
      <c r="V126" s="10" t="e">
        <f>VLOOKUP($A126,貼付_本人情報!$A:$CY,MATCH(V$1,貼付_本人情報!$1:$1,0),0)</f>
        <v>#N/A</v>
      </c>
      <c r="W126" s="9" t="e">
        <f>VLOOKUP($A126,貼付_本人情報!$A:$CY,MATCH(W$1,貼付_本人情報!$1:$1,0),0)</f>
        <v>#N/A</v>
      </c>
      <c r="X126" s="19" t="e">
        <f>VLOOKUP($A126,貼付_本人情報!$A:$FL,MATCH(X$1,貼付_本人情報!$1:$1,0),0)</f>
        <v>#N/A</v>
      </c>
      <c r="Y126" s="37" t="str">
        <f t="shared" si="30"/>
        <v/>
      </c>
      <c r="Z126" s="21" t="e">
        <f>VLOOKUP($A126,貼付_本人情報!$A:$FL,MATCH(Z$1,貼付_本人情報!$1:$1,0),0)</f>
        <v>#N/A</v>
      </c>
      <c r="AA126" s="37" t="str">
        <f t="shared" si="31"/>
        <v/>
      </c>
      <c r="AB126" s="23" t="e">
        <f>VLOOKUP($A126,貼付_本人情報!$A:$FL,MATCH(AB$1,貼付_本人情報!$1:$1,0),0)</f>
        <v>#N/A</v>
      </c>
      <c r="AC126" s="38" t="str">
        <f t="shared" si="32"/>
        <v/>
      </c>
      <c r="AD126" s="23" t="e">
        <f>VLOOKUP($A126,貼付_本人情報!$A:$FL,MATCH(AD$1,貼付_本人情報!$1:$1,0),0)</f>
        <v>#N/A</v>
      </c>
      <c r="AE126" s="38" t="str">
        <f t="shared" si="33"/>
        <v/>
      </c>
      <c r="AF126" s="41" t="e">
        <f>VLOOKUP($A126,貼付_本人情報!$A:$FL,MATCH(AF$1,貼付_本人情報!$1:$1,0),0)&amp;""</f>
        <v>#N/A</v>
      </c>
      <c r="AG126" s="44" t="str">
        <f t="shared" si="34"/>
        <v/>
      </c>
    </row>
    <row r="127" spans="4:33">
      <c r="D127" s="17" t="str">
        <f t="shared" si="28"/>
        <v/>
      </c>
      <c r="E127" s="13">
        <f>VLOOKUP($A127,貼付_課税累計額!$A:$E,5,0)</f>
        <v>0</v>
      </c>
      <c r="F127" s="9">
        <f>IFERROR(VLOOKUP($A127,貼付_前職源泉!A:N,10,0),0)</f>
        <v>0</v>
      </c>
      <c r="G127" s="15">
        <f t="shared" si="25"/>
        <v>0</v>
      </c>
      <c r="H127" s="14" t="e">
        <f t="shared" si="29"/>
        <v>#N/A</v>
      </c>
      <c r="I127" s="49" t="e">
        <f>ROUNDDOWN(IF(H127&lt;1900000,MAX(0,H127-650000),IF(H127&lt;6600000,VLOOKUP(H127,参照!$D:$E,2,TRUE),IF(H127&lt;8500000,H127-(H127*0.1+1100000),H127-1950000))),0)</f>
        <v>#N/A</v>
      </c>
      <c r="J127" s="14" t="e">
        <f t="shared" si="26"/>
        <v>#N/A</v>
      </c>
      <c r="K127" s="14" t="e">
        <f t="shared" si="27"/>
        <v>#N/A</v>
      </c>
      <c r="L127" s="14" t="e">
        <f>VLOOKUP(K127,参照!$A$1:$B$6,2,TRUE)</f>
        <v>#N/A</v>
      </c>
      <c r="M127" s="10" t="e">
        <f>VLOOKUP($A127,貼付_本人情報!$A:$CY,MATCH(M$1,貼付_本人情報!$1:$1,0),0)</f>
        <v>#N/A</v>
      </c>
      <c r="N127" s="9" t="e">
        <f>VLOOKUP($A127,貼付_本人情報!$A:$CY,MATCH(N$1,貼付_本人情報!$1:$1,0),0)</f>
        <v>#N/A</v>
      </c>
      <c r="O127" s="9" t="e">
        <f>VLOOKUP($A127,貼付_本人情報!$A:$CY,MATCH(O$1,貼付_本人情報!$1:$1,0),0)</f>
        <v>#N/A</v>
      </c>
      <c r="P127" s="9" t="e">
        <f>VLOOKUP($A127,貼付_本人情報!$A:$CY,MATCH(P$1,貼付_本人情報!$1:$1,0),0)</f>
        <v>#N/A</v>
      </c>
      <c r="Q127" s="9" t="e">
        <f>VLOOKUP($A127,貼付_本人情報!$A:$CY,MATCH(Q$1,貼付_本人情報!$1:$1,0),0)</f>
        <v>#N/A</v>
      </c>
      <c r="R127" s="9" t="e">
        <f>VLOOKUP($A127,貼付_本人情報!$A:$FL,MATCH(R$1,貼付_本人情報!$1:$1,0),0)</f>
        <v>#N/A</v>
      </c>
      <c r="S127" s="10" t="e">
        <f>VLOOKUP($A127,貼付_本人情報!$A:$CY,MATCH(S$1,貼付_本人情報!$1:$1,0),0)</f>
        <v>#N/A</v>
      </c>
      <c r="T127" s="10" t="e">
        <f>VLOOKUP($A127,貼付_本人情報!$A:$CY,MATCH(T$1,貼付_本人情報!$1:$1,0),0)</f>
        <v>#N/A</v>
      </c>
      <c r="U127" s="10" t="e">
        <f>VLOOKUP($A127,貼付_本人情報!$A:$CY,MATCH(U$1,貼付_本人情報!$1:$1,0),0)</f>
        <v>#N/A</v>
      </c>
      <c r="V127" s="10" t="e">
        <f>VLOOKUP($A127,貼付_本人情報!$A:$CY,MATCH(V$1,貼付_本人情報!$1:$1,0),0)</f>
        <v>#N/A</v>
      </c>
      <c r="W127" s="9" t="e">
        <f>VLOOKUP($A127,貼付_本人情報!$A:$CY,MATCH(W$1,貼付_本人情報!$1:$1,0),0)</f>
        <v>#N/A</v>
      </c>
      <c r="X127" s="19" t="e">
        <f>VLOOKUP($A127,貼付_本人情報!$A:$FL,MATCH(X$1,貼付_本人情報!$1:$1,0),0)</f>
        <v>#N/A</v>
      </c>
      <c r="Y127" s="37" t="str">
        <f t="shared" si="30"/>
        <v/>
      </c>
      <c r="Z127" s="21" t="e">
        <f>VLOOKUP($A127,貼付_本人情報!$A:$FL,MATCH(Z$1,貼付_本人情報!$1:$1,0),0)</f>
        <v>#N/A</v>
      </c>
      <c r="AA127" s="37" t="str">
        <f t="shared" si="31"/>
        <v/>
      </c>
      <c r="AB127" s="23" t="e">
        <f>VLOOKUP($A127,貼付_本人情報!$A:$FL,MATCH(AB$1,貼付_本人情報!$1:$1,0),0)</f>
        <v>#N/A</v>
      </c>
      <c r="AC127" s="38" t="str">
        <f t="shared" si="32"/>
        <v/>
      </c>
      <c r="AD127" s="23" t="e">
        <f>VLOOKUP($A127,貼付_本人情報!$A:$FL,MATCH(AD$1,貼付_本人情報!$1:$1,0),0)</f>
        <v>#N/A</v>
      </c>
      <c r="AE127" s="38" t="str">
        <f t="shared" si="33"/>
        <v/>
      </c>
      <c r="AF127" s="41" t="e">
        <f>VLOOKUP($A127,貼付_本人情報!$A:$FL,MATCH(AF$1,貼付_本人情報!$1:$1,0),0)&amp;""</f>
        <v>#N/A</v>
      </c>
      <c r="AG127" s="44" t="str">
        <f t="shared" si="34"/>
        <v/>
      </c>
    </row>
    <row r="128" spans="4:33">
      <c r="D128" s="17" t="str">
        <f t="shared" si="28"/>
        <v/>
      </c>
      <c r="E128" s="13">
        <f>VLOOKUP($A128,貼付_課税累計額!$A:$E,5,0)</f>
        <v>0</v>
      </c>
      <c r="F128" s="9">
        <f>IFERROR(VLOOKUP($A128,貼付_前職源泉!A:N,10,0),0)</f>
        <v>0</v>
      </c>
      <c r="G128" s="15">
        <f t="shared" si="25"/>
        <v>0</v>
      </c>
      <c r="H128" s="14" t="e">
        <f t="shared" si="29"/>
        <v>#N/A</v>
      </c>
      <c r="I128" s="49" t="e">
        <f>ROUNDDOWN(IF(H128&lt;1900000,MAX(0,H128-650000),IF(H128&lt;6600000,VLOOKUP(H128,参照!$D:$E,2,TRUE),IF(H128&lt;8500000,H128-(H128*0.1+1100000),H128-1950000))),0)</f>
        <v>#N/A</v>
      </c>
      <c r="J128" s="14" t="e">
        <f t="shared" si="26"/>
        <v>#N/A</v>
      </c>
      <c r="K128" s="14" t="e">
        <f t="shared" si="27"/>
        <v>#N/A</v>
      </c>
      <c r="L128" s="14" t="e">
        <f>VLOOKUP(K128,参照!$A$1:$B$6,2,TRUE)</f>
        <v>#N/A</v>
      </c>
      <c r="M128" s="10" t="e">
        <f>VLOOKUP($A128,貼付_本人情報!$A:$CY,MATCH(M$1,貼付_本人情報!$1:$1,0),0)</f>
        <v>#N/A</v>
      </c>
      <c r="N128" s="9" t="e">
        <f>VLOOKUP($A128,貼付_本人情報!$A:$CY,MATCH(N$1,貼付_本人情報!$1:$1,0),0)</f>
        <v>#N/A</v>
      </c>
      <c r="O128" s="9" t="e">
        <f>VLOOKUP($A128,貼付_本人情報!$A:$CY,MATCH(O$1,貼付_本人情報!$1:$1,0),0)</f>
        <v>#N/A</v>
      </c>
      <c r="P128" s="9" t="e">
        <f>VLOOKUP($A128,貼付_本人情報!$A:$CY,MATCH(P$1,貼付_本人情報!$1:$1,0),0)</f>
        <v>#N/A</v>
      </c>
      <c r="Q128" s="9" t="e">
        <f>VLOOKUP($A128,貼付_本人情報!$A:$CY,MATCH(Q$1,貼付_本人情報!$1:$1,0),0)</f>
        <v>#N/A</v>
      </c>
      <c r="R128" s="9" t="e">
        <f>VLOOKUP($A128,貼付_本人情報!$A:$FL,MATCH(R$1,貼付_本人情報!$1:$1,0),0)</f>
        <v>#N/A</v>
      </c>
      <c r="S128" s="10" t="e">
        <f>VLOOKUP($A128,貼付_本人情報!$A:$CY,MATCH(S$1,貼付_本人情報!$1:$1,0),0)</f>
        <v>#N/A</v>
      </c>
      <c r="T128" s="10" t="e">
        <f>VLOOKUP($A128,貼付_本人情報!$A:$CY,MATCH(T$1,貼付_本人情報!$1:$1,0),0)</f>
        <v>#N/A</v>
      </c>
      <c r="U128" s="10" t="e">
        <f>VLOOKUP($A128,貼付_本人情報!$A:$CY,MATCH(U$1,貼付_本人情報!$1:$1,0),0)</f>
        <v>#N/A</v>
      </c>
      <c r="V128" s="10" t="e">
        <f>VLOOKUP($A128,貼付_本人情報!$A:$CY,MATCH(V$1,貼付_本人情報!$1:$1,0),0)</f>
        <v>#N/A</v>
      </c>
      <c r="W128" s="9" t="e">
        <f>VLOOKUP($A128,貼付_本人情報!$A:$CY,MATCH(W$1,貼付_本人情報!$1:$1,0),0)</f>
        <v>#N/A</v>
      </c>
      <c r="X128" s="19" t="e">
        <f>VLOOKUP($A128,貼付_本人情報!$A:$FL,MATCH(X$1,貼付_本人情報!$1:$1,0),0)</f>
        <v>#N/A</v>
      </c>
      <c r="Y128" s="37" t="str">
        <f t="shared" si="30"/>
        <v/>
      </c>
      <c r="Z128" s="21" t="e">
        <f>VLOOKUP($A128,貼付_本人情報!$A:$FL,MATCH(Z$1,貼付_本人情報!$1:$1,0),0)</f>
        <v>#N/A</v>
      </c>
      <c r="AA128" s="37" t="str">
        <f t="shared" si="31"/>
        <v/>
      </c>
      <c r="AB128" s="23" t="e">
        <f>VLOOKUP($A128,貼付_本人情報!$A:$FL,MATCH(AB$1,貼付_本人情報!$1:$1,0),0)</f>
        <v>#N/A</v>
      </c>
      <c r="AC128" s="38" t="str">
        <f t="shared" si="32"/>
        <v/>
      </c>
      <c r="AD128" s="23" t="e">
        <f>VLOOKUP($A128,貼付_本人情報!$A:$FL,MATCH(AD$1,貼付_本人情報!$1:$1,0),0)</f>
        <v>#N/A</v>
      </c>
      <c r="AE128" s="38" t="str">
        <f t="shared" si="33"/>
        <v/>
      </c>
      <c r="AF128" s="41" t="e">
        <f>VLOOKUP($A128,貼付_本人情報!$A:$FL,MATCH(AF$1,貼付_本人情報!$1:$1,0),0)&amp;""</f>
        <v>#N/A</v>
      </c>
      <c r="AG128" s="44" t="str">
        <f t="shared" si="34"/>
        <v/>
      </c>
    </row>
    <row r="129" spans="4:33">
      <c r="D129" s="17" t="str">
        <f t="shared" si="28"/>
        <v/>
      </c>
      <c r="E129" s="13">
        <f>VLOOKUP($A129,貼付_課税累計額!$A:$E,5,0)</f>
        <v>0</v>
      </c>
      <c r="F129" s="9">
        <f>IFERROR(VLOOKUP($A129,貼付_前職源泉!A:N,10,0),0)</f>
        <v>0</v>
      </c>
      <c r="G129" s="15">
        <f t="shared" si="25"/>
        <v>0</v>
      </c>
      <c r="H129" s="14" t="e">
        <f t="shared" si="29"/>
        <v>#N/A</v>
      </c>
      <c r="I129" s="49" t="e">
        <f>ROUNDDOWN(IF(H129&lt;1900000,MAX(0,H129-650000),IF(H129&lt;6600000,VLOOKUP(H129,参照!$D:$E,2,TRUE),IF(H129&lt;8500000,H129-(H129*0.1+1100000),H129-1950000))),0)</f>
        <v>#N/A</v>
      </c>
      <c r="J129" s="14" t="e">
        <f t="shared" si="26"/>
        <v>#N/A</v>
      </c>
      <c r="K129" s="14" t="e">
        <f t="shared" si="27"/>
        <v>#N/A</v>
      </c>
      <c r="L129" s="14" t="e">
        <f>VLOOKUP(K129,参照!$A$1:$B$6,2,TRUE)</f>
        <v>#N/A</v>
      </c>
      <c r="M129" s="10" t="e">
        <f>VLOOKUP($A129,貼付_本人情報!$A:$CY,MATCH(M$1,貼付_本人情報!$1:$1,0),0)</f>
        <v>#N/A</v>
      </c>
      <c r="N129" s="9" t="e">
        <f>VLOOKUP($A129,貼付_本人情報!$A:$CY,MATCH(N$1,貼付_本人情報!$1:$1,0),0)</f>
        <v>#N/A</v>
      </c>
      <c r="O129" s="9" t="e">
        <f>VLOOKUP($A129,貼付_本人情報!$A:$CY,MATCH(O$1,貼付_本人情報!$1:$1,0),0)</f>
        <v>#N/A</v>
      </c>
      <c r="P129" s="9" t="e">
        <f>VLOOKUP($A129,貼付_本人情報!$A:$CY,MATCH(P$1,貼付_本人情報!$1:$1,0),0)</f>
        <v>#N/A</v>
      </c>
      <c r="Q129" s="9" t="e">
        <f>VLOOKUP($A129,貼付_本人情報!$A:$CY,MATCH(Q$1,貼付_本人情報!$1:$1,0),0)</f>
        <v>#N/A</v>
      </c>
      <c r="R129" s="9" t="e">
        <f>VLOOKUP($A129,貼付_本人情報!$A:$FL,MATCH(R$1,貼付_本人情報!$1:$1,0),0)</f>
        <v>#N/A</v>
      </c>
      <c r="S129" s="10" t="e">
        <f>VLOOKUP($A129,貼付_本人情報!$A:$CY,MATCH(S$1,貼付_本人情報!$1:$1,0),0)</f>
        <v>#N/A</v>
      </c>
      <c r="T129" s="10" t="e">
        <f>VLOOKUP($A129,貼付_本人情報!$A:$CY,MATCH(T$1,貼付_本人情報!$1:$1,0),0)</f>
        <v>#N/A</v>
      </c>
      <c r="U129" s="10" t="e">
        <f>VLOOKUP($A129,貼付_本人情報!$A:$CY,MATCH(U$1,貼付_本人情報!$1:$1,0),0)</f>
        <v>#N/A</v>
      </c>
      <c r="V129" s="10" t="e">
        <f>VLOOKUP($A129,貼付_本人情報!$A:$CY,MATCH(V$1,貼付_本人情報!$1:$1,0),0)</f>
        <v>#N/A</v>
      </c>
      <c r="W129" s="9" t="e">
        <f>VLOOKUP($A129,貼付_本人情報!$A:$CY,MATCH(W$1,貼付_本人情報!$1:$1,0),0)</f>
        <v>#N/A</v>
      </c>
      <c r="X129" s="19" t="e">
        <f>VLOOKUP($A129,貼付_本人情報!$A:$FL,MATCH(X$1,貼付_本人情報!$1:$1,0),0)</f>
        <v>#N/A</v>
      </c>
      <c r="Y129" s="37" t="str">
        <f t="shared" si="30"/>
        <v/>
      </c>
      <c r="Z129" s="21" t="e">
        <f>VLOOKUP($A129,貼付_本人情報!$A:$FL,MATCH(Z$1,貼付_本人情報!$1:$1,0),0)</f>
        <v>#N/A</v>
      </c>
      <c r="AA129" s="37" t="str">
        <f t="shared" si="31"/>
        <v/>
      </c>
      <c r="AB129" s="23" t="e">
        <f>VLOOKUP($A129,貼付_本人情報!$A:$FL,MATCH(AB$1,貼付_本人情報!$1:$1,0),0)</f>
        <v>#N/A</v>
      </c>
      <c r="AC129" s="38" t="str">
        <f t="shared" si="32"/>
        <v/>
      </c>
      <c r="AD129" s="23" t="e">
        <f>VLOOKUP($A129,貼付_本人情報!$A:$FL,MATCH(AD$1,貼付_本人情報!$1:$1,0),0)</f>
        <v>#N/A</v>
      </c>
      <c r="AE129" s="38" t="str">
        <f t="shared" si="33"/>
        <v/>
      </c>
      <c r="AF129" s="41" t="e">
        <f>VLOOKUP($A129,貼付_本人情報!$A:$FL,MATCH(AF$1,貼付_本人情報!$1:$1,0),0)&amp;""</f>
        <v>#N/A</v>
      </c>
      <c r="AG129" s="44" t="str">
        <f t="shared" si="34"/>
        <v/>
      </c>
    </row>
    <row r="130" spans="4:33">
      <c r="D130" s="17" t="str">
        <f t="shared" ref="D130:D161" si="35">IFERROR(IF($L130=$U130,"","×"),"")</f>
        <v/>
      </c>
      <c r="E130" s="13">
        <f>VLOOKUP($A130,貼付_課税累計額!$A:$E,5,0)</f>
        <v>0</v>
      </c>
      <c r="F130" s="9">
        <f>IFERROR(VLOOKUP($A130,貼付_前職源泉!A:N,10,0),0)</f>
        <v>0</v>
      </c>
      <c r="G130" s="15">
        <f t="shared" si="25"/>
        <v>0</v>
      </c>
      <c r="H130" s="14" t="e">
        <f t="shared" ref="H130:H161" si="36">G130+N130</f>
        <v>#N/A</v>
      </c>
      <c r="I130" s="49" t="e">
        <f>ROUNDDOWN(IF(H130&lt;1900000,MAX(0,H130-650000),IF(H130&lt;6600000,VLOOKUP(H130,参照!$D:$E,2,TRUE),IF(H130&lt;8500000,H130-(H130*0.1+1100000),H130-1950000))),0)</f>
        <v>#N/A</v>
      </c>
      <c r="J130" s="14" t="e">
        <f t="shared" si="26"/>
        <v>#N/A</v>
      </c>
      <c r="K130" s="14" t="e">
        <f t="shared" si="27"/>
        <v>#N/A</v>
      </c>
      <c r="L130" s="14" t="e">
        <f>VLOOKUP(K130,参照!$A$1:$B$6,2,TRUE)</f>
        <v>#N/A</v>
      </c>
      <c r="M130" s="10" t="e">
        <f>VLOOKUP($A130,貼付_本人情報!$A:$CY,MATCH(M$1,貼付_本人情報!$1:$1,0),0)</f>
        <v>#N/A</v>
      </c>
      <c r="N130" s="9" t="e">
        <f>VLOOKUP($A130,貼付_本人情報!$A:$CY,MATCH(N$1,貼付_本人情報!$1:$1,0),0)</f>
        <v>#N/A</v>
      </c>
      <c r="O130" s="9" t="e">
        <f>VLOOKUP($A130,貼付_本人情報!$A:$CY,MATCH(O$1,貼付_本人情報!$1:$1,0),0)</f>
        <v>#N/A</v>
      </c>
      <c r="P130" s="9" t="e">
        <f>VLOOKUP($A130,貼付_本人情報!$A:$CY,MATCH(P$1,貼付_本人情報!$1:$1,0),0)</f>
        <v>#N/A</v>
      </c>
      <c r="Q130" s="9" t="e">
        <f>VLOOKUP($A130,貼付_本人情報!$A:$CY,MATCH(Q$1,貼付_本人情報!$1:$1,0),0)</f>
        <v>#N/A</v>
      </c>
      <c r="R130" s="9" t="e">
        <f>VLOOKUP($A130,貼付_本人情報!$A:$FL,MATCH(R$1,貼付_本人情報!$1:$1,0),0)</f>
        <v>#N/A</v>
      </c>
      <c r="S130" s="10" t="e">
        <f>VLOOKUP($A130,貼付_本人情報!$A:$CY,MATCH(S$1,貼付_本人情報!$1:$1,0),0)</f>
        <v>#N/A</v>
      </c>
      <c r="T130" s="10" t="e">
        <f>VLOOKUP($A130,貼付_本人情報!$A:$CY,MATCH(T$1,貼付_本人情報!$1:$1,0),0)</f>
        <v>#N/A</v>
      </c>
      <c r="U130" s="10" t="e">
        <f>VLOOKUP($A130,貼付_本人情報!$A:$CY,MATCH(U$1,貼付_本人情報!$1:$1,0),0)</f>
        <v>#N/A</v>
      </c>
      <c r="V130" s="10" t="e">
        <f>VLOOKUP($A130,貼付_本人情報!$A:$CY,MATCH(V$1,貼付_本人情報!$1:$1,0),0)</f>
        <v>#N/A</v>
      </c>
      <c r="W130" s="9" t="e">
        <f>VLOOKUP($A130,貼付_本人情報!$A:$CY,MATCH(W$1,貼付_本人情報!$1:$1,0),0)</f>
        <v>#N/A</v>
      </c>
      <c r="X130" s="19" t="e">
        <f>VLOOKUP($A130,貼付_本人情報!$A:$FL,MATCH(X$1,貼付_本人情報!$1:$1,0),0)</f>
        <v>#N/A</v>
      </c>
      <c r="Y130" s="37" t="str">
        <f t="shared" ref="Y130:Y161" si="37">IFERROR(IF(AND($X130="該当する",OR($K130&gt;850000,($K130-$I130)&gt;100000)),"×",""),"")</f>
        <v/>
      </c>
      <c r="Z130" s="21" t="e">
        <f>VLOOKUP($A130,貼付_本人情報!$A:$FL,MATCH(Z$1,貼付_本人情報!$1:$1,0),0)</f>
        <v>#N/A</v>
      </c>
      <c r="AA130" s="37" t="str">
        <f t="shared" ref="AA130:AA161" si="38">IFERROR(IF(AND(OR($Z130="ひとり親",$Z130="寡婦"),$K130&gt;5000000),"×",""),"")</f>
        <v/>
      </c>
      <c r="AB130" s="23" t="e">
        <f>VLOOKUP($A130,貼付_本人情報!$A:$FL,MATCH(AB$1,貼付_本人情報!$1:$1,0),0)</f>
        <v>#N/A</v>
      </c>
      <c r="AC130" s="38" t="str">
        <f t="shared" ref="AC130:AC161" si="39">IFERROR(IF($AB130&lt;&gt;0,IF(AND($S130&lt;9000000,$K130&lt;9000000),"○",IF(AND($S130&lt;9500000,$K130&lt;9500000),"○",IF(AND($S130&lt;10000000,$K130&lt;10000000),"○","×"))),""),"")</f>
        <v/>
      </c>
      <c r="AD130" s="23" t="e">
        <f>VLOOKUP($A130,貼付_本人情報!$A:$FL,MATCH(AD$1,貼付_本人情報!$1:$1,0),0)</f>
        <v>#N/A</v>
      </c>
      <c r="AE130" s="38" t="str">
        <f t="shared" ref="AE130:AE161" si="40">IFERROR(IF($AD130&lt;&gt;0,IF(AND($S130&lt;10000000,$K130&lt;10000000),"○","×"),""),"")</f>
        <v/>
      </c>
      <c r="AF130" s="41" t="e">
        <f>VLOOKUP($A130,貼付_本人情報!$A:$FL,MATCH(AF$1,貼付_本人情報!$1:$1,0),0)&amp;""</f>
        <v>#N/A</v>
      </c>
      <c r="AG130" s="44" t="str">
        <f t="shared" ref="AG130:AG161" si="41">IFERROR(IF(AND($AF130="",$G130&gt;8500000),"▲",""),"")</f>
        <v/>
      </c>
    </row>
    <row r="131" spans="4:33">
      <c r="D131" s="17" t="str">
        <f t="shared" si="35"/>
        <v/>
      </c>
      <c r="E131" s="13">
        <f>VLOOKUP($A131,貼付_課税累計額!$A:$E,5,0)</f>
        <v>0</v>
      </c>
      <c r="F131" s="9">
        <f>IFERROR(VLOOKUP($A131,貼付_前職源泉!A:N,10,0),0)</f>
        <v>0</v>
      </c>
      <c r="G131" s="15">
        <f t="shared" ref="G131:G194" si="42">E131+F131</f>
        <v>0</v>
      </c>
      <c r="H131" s="14" t="e">
        <f t="shared" si="36"/>
        <v>#N/A</v>
      </c>
      <c r="I131" s="49" t="e">
        <f>ROUNDDOWN(IF(H131&lt;1900000,MAX(0,H131-650000),IF(H131&lt;6600000,VLOOKUP(H131,参照!$D:$E,2,TRUE),IF(H131&lt;8500000,H131-(H131*0.1+1100000),H131-1950000))),0)</f>
        <v>#N/A</v>
      </c>
      <c r="J131" s="14" t="e">
        <f t="shared" ref="J131:J194" si="43">$I131-IF($G131&gt;8500000,0,MAX(0,MIN($I131,100000)+MIN($R131,100000)-100000))</f>
        <v>#N/A</v>
      </c>
      <c r="K131" s="14" t="e">
        <f t="shared" ref="K131:K194" si="44">J131+Q131</f>
        <v>#N/A</v>
      </c>
      <c r="L131" s="14" t="e">
        <f>VLOOKUP(K131,参照!$A$1:$B$6,2,TRUE)</f>
        <v>#N/A</v>
      </c>
      <c r="M131" s="10" t="e">
        <f>VLOOKUP($A131,貼付_本人情報!$A:$CY,MATCH(M$1,貼付_本人情報!$1:$1,0),0)</f>
        <v>#N/A</v>
      </c>
      <c r="N131" s="9" t="e">
        <f>VLOOKUP($A131,貼付_本人情報!$A:$CY,MATCH(N$1,貼付_本人情報!$1:$1,0),0)</f>
        <v>#N/A</v>
      </c>
      <c r="O131" s="9" t="e">
        <f>VLOOKUP($A131,貼付_本人情報!$A:$CY,MATCH(O$1,貼付_本人情報!$1:$1,0),0)</f>
        <v>#N/A</v>
      </c>
      <c r="P131" s="9" t="e">
        <f>VLOOKUP($A131,貼付_本人情報!$A:$CY,MATCH(P$1,貼付_本人情報!$1:$1,0),0)</f>
        <v>#N/A</v>
      </c>
      <c r="Q131" s="9" t="e">
        <f>VLOOKUP($A131,貼付_本人情報!$A:$CY,MATCH(Q$1,貼付_本人情報!$1:$1,0),0)</f>
        <v>#N/A</v>
      </c>
      <c r="R131" s="9" t="e">
        <f>VLOOKUP($A131,貼付_本人情報!$A:$FL,MATCH(R$1,貼付_本人情報!$1:$1,0),0)</f>
        <v>#N/A</v>
      </c>
      <c r="S131" s="10" t="e">
        <f>VLOOKUP($A131,貼付_本人情報!$A:$CY,MATCH(S$1,貼付_本人情報!$1:$1,0),0)</f>
        <v>#N/A</v>
      </c>
      <c r="T131" s="10" t="e">
        <f>VLOOKUP($A131,貼付_本人情報!$A:$CY,MATCH(T$1,貼付_本人情報!$1:$1,0),0)</f>
        <v>#N/A</v>
      </c>
      <c r="U131" s="10" t="e">
        <f>VLOOKUP($A131,貼付_本人情報!$A:$CY,MATCH(U$1,貼付_本人情報!$1:$1,0),0)</f>
        <v>#N/A</v>
      </c>
      <c r="V131" s="10" t="e">
        <f>VLOOKUP($A131,貼付_本人情報!$A:$CY,MATCH(V$1,貼付_本人情報!$1:$1,0),0)</f>
        <v>#N/A</v>
      </c>
      <c r="W131" s="9" t="e">
        <f>VLOOKUP($A131,貼付_本人情報!$A:$CY,MATCH(W$1,貼付_本人情報!$1:$1,0),0)</f>
        <v>#N/A</v>
      </c>
      <c r="X131" s="19" t="e">
        <f>VLOOKUP($A131,貼付_本人情報!$A:$FL,MATCH(X$1,貼付_本人情報!$1:$1,0),0)</f>
        <v>#N/A</v>
      </c>
      <c r="Y131" s="37" t="str">
        <f t="shared" si="37"/>
        <v/>
      </c>
      <c r="Z131" s="21" t="e">
        <f>VLOOKUP($A131,貼付_本人情報!$A:$FL,MATCH(Z$1,貼付_本人情報!$1:$1,0),0)</f>
        <v>#N/A</v>
      </c>
      <c r="AA131" s="37" t="str">
        <f t="shared" si="38"/>
        <v/>
      </c>
      <c r="AB131" s="23" t="e">
        <f>VLOOKUP($A131,貼付_本人情報!$A:$FL,MATCH(AB$1,貼付_本人情報!$1:$1,0),0)</f>
        <v>#N/A</v>
      </c>
      <c r="AC131" s="38" t="str">
        <f t="shared" si="39"/>
        <v/>
      </c>
      <c r="AD131" s="23" t="e">
        <f>VLOOKUP($A131,貼付_本人情報!$A:$FL,MATCH(AD$1,貼付_本人情報!$1:$1,0),0)</f>
        <v>#N/A</v>
      </c>
      <c r="AE131" s="38" t="str">
        <f t="shared" si="40"/>
        <v/>
      </c>
      <c r="AF131" s="41" t="e">
        <f>VLOOKUP($A131,貼付_本人情報!$A:$FL,MATCH(AF$1,貼付_本人情報!$1:$1,0),0)&amp;""</f>
        <v>#N/A</v>
      </c>
      <c r="AG131" s="44" t="str">
        <f t="shared" si="41"/>
        <v/>
      </c>
    </row>
    <row r="132" spans="4:33">
      <c r="D132" s="17" t="str">
        <f t="shared" si="35"/>
        <v/>
      </c>
      <c r="E132" s="13">
        <f>VLOOKUP($A132,貼付_課税累計額!$A:$E,5,0)</f>
        <v>0</v>
      </c>
      <c r="F132" s="9">
        <f>IFERROR(VLOOKUP($A132,貼付_前職源泉!A:N,10,0),0)</f>
        <v>0</v>
      </c>
      <c r="G132" s="15">
        <f t="shared" si="42"/>
        <v>0</v>
      </c>
      <c r="H132" s="14" t="e">
        <f t="shared" si="36"/>
        <v>#N/A</v>
      </c>
      <c r="I132" s="49" t="e">
        <f>ROUNDDOWN(IF(H132&lt;1900000,MAX(0,H132-650000),IF(H132&lt;6600000,VLOOKUP(H132,参照!$D:$E,2,TRUE),IF(H132&lt;8500000,H132-(H132*0.1+1100000),H132-1950000))),0)</f>
        <v>#N/A</v>
      </c>
      <c r="J132" s="14" t="e">
        <f t="shared" si="43"/>
        <v>#N/A</v>
      </c>
      <c r="K132" s="14" t="e">
        <f t="shared" si="44"/>
        <v>#N/A</v>
      </c>
      <c r="L132" s="14" t="e">
        <f>VLOOKUP(K132,参照!$A$1:$B$6,2,TRUE)</f>
        <v>#N/A</v>
      </c>
      <c r="M132" s="10" t="e">
        <f>VLOOKUP($A132,貼付_本人情報!$A:$CY,MATCH(M$1,貼付_本人情報!$1:$1,0),0)</f>
        <v>#N/A</v>
      </c>
      <c r="N132" s="9" t="e">
        <f>VLOOKUP($A132,貼付_本人情報!$A:$CY,MATCH(N$1,貼付_本人情報!$1:$1,0),0)</f>
        <v>#N/A</v>
      </c>
      <c r="O132" s="9" t="e">
        <f>VLOOKUP($A132,貼付_本人情報!$A:$CY,MATCH(O$1,貼付_本人情報!$1:$1,0),0)</f>
        <v>#N/A</v>
      </c>
      <c r="P132" s="9" t="e">
        <f>VLOOKUP($A132,貼付_本人情報!$A:$CY,MATCH(P$1,貼付_本人情報!$1:$1,0),0)</f>
        <v>#N/A</v>
      </c>
      <c r="Q132" s="9" t="e">
        <f>VLOOKUP($A132,貼付_本人情報!$A:$CY,MATCH(Q$1,貼付_本人情報!$1:$1,0),0)</f>
        <v>#N/A</v>
      </c>
      <c r="R132" s="9" t="e">
        <f>VLOOKUP($A132,貼付_本人情報!$A:$FL,MATCH(R$1,貼付_本人情報!$1:$1,0),0)</f>
        <v>#N/A</v>
      </c>
      <c r="S132" s="10" t="e">
        <f>VLOOKUP($A132,貼付_本人情報!$A:$CY,MATCH(S$1,貼付_本人情報!$1:$1,0),0)</f>
        <v>#N/A</v>
      </c>
      <c r="T132" s="10" t="e">
        <f>VLOOKUP($A132,貼付_本人情報!$A:$CY,MATCH(T$1,貼付_本人情報!$1:$1,0),0)</f>
        <v>#N/A</v>
      </c>
      <c r="U132" s="10" t="e">
        <f>VLOOKUP($A132,貼付_本人情報!$A:$CY,MATCH(U$1,貼付_本人情報!$1:$1,0),0)</f>
        <v>#N/A</v>
      </c>
      <c r="V132" s="10" t="e">
        <f>VLOOKUP($A132,貼付_本人情報!$A:$CY,MATCH(V$1,貼付_本人情報!$1:$1,0),0)</f>
        <v>#N/A</v>
      </c>
      <c r="W132" s="9" t="e">
        <f>VLOOKUP($A132,貼付_本人情報!$A:$CY,MATCH(W$1,貼付_本人情報!$1:$1,0),0)</f>
        <v>#N/A</v>
      </c>
      <c r="X132" s="19" t="e">
        <f>VLOOKUP($A132,貼付_本人情報!$A:$FL,MATCH(X$1,貼付_本人情報!$1:$1,0),0)</f>
        <v>#N/A</v>
      </c>
      <c r="Y132" s="37" t="str">
        <f t="shared" si="37"/>
        <v/>
      </c>
      <c r="Z132" s="21" t="e">
        <f>VLOOKUP($A132,貼付_本人情報!$A:$FL,MATCH(Z$1,貼付_本人情報!$1:$1,0),0)</f>
        <v>#N/A</v>
      </c>
      <c r="AA132" s="37" t="str">
        <f t="shared" si="38"/>
        <v/>
      </c>
      <c r="AB132" s="23" t="e">
        <f>VLOOKUP($A132,貼付_本人情報!$A:$FL,MATCH(AB$1,貼付_本人情報!$1:$1,0),0)</f>
        <v>#N/A</v>
      </c>
      <c r="AC132" s="38" t="str">
        <f t="shared" si="39"/>
        <v/>
      </c>
      <c r="AD132" s="23" t="e">
        <f>VLOOKUP($A132,貼付_本人情報!$A:$FL,MATCH(AD$1,貼付_本人情報!$1:$1,0),0)</f>
        <v>#N/A</v>
      </c>
      <c r="AE132" s="38" t="str">
        <f t="shared" si="40"/>
        <v/>
      </c>
      <c r="AF132" s="41" t="e">
        <f>VLOOKUP($A132,貼付_本人情報!$A:$FL,MATCH(AF$1,貼付_本人情報!$1:$1,0),0)&amp;""</f>
        <v>#N/A</v>
      </c>
      <c r="AG132" s="44" t="str">
        <f t="shared" si="41"/>
        <v/>
      </c>
    </row>
    <row r="133" spans="4:33">
      <c r="D133" s="17" t="str">
        <f t="shared" si="35"/>
        <v/>
      </c>
      <c r="E133" s="13">
        <f>VLOOKUP($A133,貼付_課税累計額!$A:$E,5,0)</f>
        <v>0</v>
      </c>
      <c r="F133" s="9">
        <f>IFERROR(VLOOKUP($A133,貼付_前職源泉!A:N,10,0),0)</f>
        <v>0</v>
      </c>
      <c r="G133" s="15">
        <f t="shared" si="42"/>
        <v>0</v>
      </c>
      <c r="H133" s="14" t="e">
        <f t="shared" si="36"/>
        <v>#N/A</v>
      </c>
      <c r="I133" s="49" t="e">
        <f>ROUNDDOWN(IF(H133&lt;1900000,MAX(0,H133-650000),IF(H133&lt;6600000,VLOOKUP(H133,参照!$D:$E,2,TRUE),IF(H133&lt;8500000,H133-(H133*0.1+1100000),H133-1950000))),0)</f>
        <v>#N/A</v>
      </c>
      <c r="J133" s="14" t="e">
        <f t="shared" si="43"/>
        <v>#N/A</v>
      </c>
      <c r="K133" s="14" t="e">
        <f t="shared" si="44"/>
        <v>#N/A</v>
      </c>
      <c r="L133" s="14" t="e">
        <f>VLOOKUP(K133,参照!$A$1:$B$6,2,TRUE)</f>
        <v>#N/A</v>
      </c>
      <c r="M133" s="10" t="e">
        <f>VLOOKUP($A133,貼付_本人情報!$A:$CY,MATCH(M$1,貼付_本人情報!$1:$1,0),0)</f>
        <v>#N/A</v>
      </c>
      <c r="N133" s="9" t="e">
        <f>VLOOKUP($A133,貼付_本人情報!$A:$CY,MATCH(N$1,貼付_本人情報!$1:$1,0),0)</f>
        <v>#N/A</v>
      </c>
      <c r="O133" s="9" t="e">
        <f>VLOOKUP($A133,貼付_本人情報!$A:$CY,MATCH(O$1,貼付_本人情報!$1:$1,0),0)</f>
        <v>#N/A</v>
      </c>
      <c r="P133" s="9" t="e">
        <f>VLOOKUP($A133,貼付_本人情報!$A:$CY,MATCH(P$1,貼付_本人情報!$1:$1,0),0)</f>
        <v>#N/A</v>
      </c>
      <c r="Q133" s="9" t="e">
        <f>VLOOKUP($A133,貼付_本人情報!$A:$CY,MATCH(Q$1,貼付_本人情報!$1:$1,0),0)</f>
        <v>#N/A</v>
      </c>
      <c r="R133" s="9" t="e">
        <f>VLOOKUP($A133,貼付_本人情報!$A:$FL,MATCH(R$1,貼付_本人情報!$1:$1,0),0)</f>
        <v>#N/A</v>
      </c>
      <c r="S133" s="10" t="e">
        <f>VLOOKUP($A133,貼付_本人情報!$A:$CY,MATCH(S$1,貼付_本人情報!$1:$1,0),0)</f>
        <v>#N/A</v>
      </c>
      <c r="T133" s="10" t="e">
        <f>VLOOKUP($A133,貼付_本人情報!$A:$CY,MATCH(T$1,貼付_本人情報!$1:$1,0),0)</f>
        <v>#N/A</v>
      </c>
      <c r="U133" s="10" t="e">
        <f>VLOOKUP($A133,貼付_本人情報!$A:$CY,MATCH(U$1,貼付_本人情報!$1:$1,0),0)</f>
        <v>#N/A</v>
      </c>
      <c r="V133" s="10" t="e">
        <f>VLOOKUP($A133,貼付_本人情報!$A:$CY,MATCH(V$1,貼付_本人情報!$1:$1,0),0)</f>
        <v>#N/A</v>
      </c>
      <c r="W133" s="9" t="e">
        <f>VLOOKUP($A133,貼付_本人情報!$A:$CY,MATCH(W$1,貼付_本人情報!$1:$1,0),0)</f>
        <v>#N/A</v>
      </c>
      <c r="X133" s="19" t="e">
        <f>VLOOKUP($A133,貼付_本人情報!$A:$FL,MATCH(X$1,貼付_本人情報!$1:$1,0),0)</f>
        <v>#N/A</v>
      </c>
      <c r="Y133" s="37" t="str">
        <f t="shared" si="37"/>
        <v/>
      </c>
      <c r="Z133" s="21" t="e">
        <f>VLOOKUP($A133,貼付_本人情報!$A:$FL,MATCH(Z$1,貼付_本人情報!$1:$1,0),0)</f>
        <v>#N/A</v>
      </c>
      <c r="AA133" s="37" t="str">
        <f t="shared" si="38"/>
        <v/>
      </c>
      <c r="AB133" s="23" t="e">
        <f>VLOOKUP($A133,貼付_本人情報!$A:$FL,MATCH(AB$1,貼付_本人情報!$1:$1,0),0)</f>
        <v>#N/A</v>
      </c>
      <c r="AC133" s="38" t="str">
        <f t="shared" si="39"/>
        <v/>
      </c>
      <c r="AD133" s="23" t="e">
        <f>VLOOKUP($A133,貼付_本人情報!$A:$FL,MATCH(AD$1,貼付_本人情報!$1:$1,0),0)</f>
        <v>#N/A</v>
      </c>
      <c r="AE133" s="38" t="str">
        <f t="shared" si="40"/>
        <v/>
      </c>
      <c r="AF133" s="41" t="e">
        <f>VLOOKUP($A133,貼付_本人情報!$A:$FL,MATCH(AF$1,貼付_本人情報!$1:$1,0),0)&amp;""</f>
        <v>#N/A</v>
      </c>
      <c r="AG133" s="44" t="str">
        <f t="shared" si="41"/>
        <v/>
      </c>
    </row>
    <row r="134" spans="4:33">
      <c r="D134" s="17" t="str">
        <f t="shared" si="35"/>
        <v/>
      </c>
      <c r="E134" s="13">
        <f>VLOOKUP($A134,貼付_課税累計額!$A:$E,5,0)</f>
        <v>0</v>
      </c>
      <c r="F134" s="9">
        <f>IFERROR(VLOOKUP($A134,貼付_前職源泉!A:N,10,0),0)</f>
        <v>0</v>
      </c>
      <c r="G134" s="15">
        <f t="shared" si="42"/>
        <v>0</v>
      </c>
      <c r="H134" s="14" t="e">
        <f t="shared" si="36"/>
        <v>#N/A</v>
      </c>
      <c r="I134" s="49" t="e">
        <f>ROUNDDOWN(IF(H134&lt;1900000,MAX(0,H134-650000),IF(H134&lt;6600000,VLOOKUP(H134,参照!$D:$E,2,TRUE),IF(H134&lt;8500000,H134-(H134*0.1+1100000),H134-1950000))),0)</f>
        <v>#N/A</v>
      </c>
      <c r="J134" s="14" t="e">
        <f t="shared" si="43"/>
        <v>#N/A</v>
      </c>
      <c r="K134" s="14" t="e">
        <f t="shared" si="44"/>
        <v>#N/A</v>
      </c>
      <c r="L134" s="14" t="e">
        <f>VLOOKUP(K134,参照!$A$1:$B$6,2,TRUE)</f>
        <v>#N/A</v>
      </c>
      <c r="M134" s="10" t="e">
        <f>VLOOKUP($A134,貼付_本人情報!$A:$CY,MATCH(M$1,貼付_本人情報!$1:$1,0),0)</f>
        <v>#N/A</v>
      </c>
      <c r="N134" s="9" t="e">
        <f>VLOOKUP($A134,貼付_本人情報!$A:$CY,MATCH(N$1,貼付_本人情報!$1:$1,0),0)</f>
        <v>#N/A</v>
      </c>
      <c r="O134" s="9" t="e">
        <f>VLOOKUP($A134,貼付_本人情報!$A:$CY,MATCH(O$1,貼付_本人情報!$1:$1,0),0)</f>
        <v>#N/A</v>
      </c>
      <c r="P134" s="9" t="e">
        <f>VLOOKUP($A134,貼付_本人情報!$A:$CY,MATCH(P$1,貼付_本人情報!$1:$1,0),0)</f>
        <v>#N/A</v>
      </c>
      <c r="Q134" s="9" t="e">
        <f>VLOOKUP($A134,貼付_本人情報!$A:$CY,MATCH(Q$1,貼付_本人情報!$1:$1,0),0)</f>
        <v>#N/A</v>
      </c>
      <c r="R134" s="9" t="e">
        <f>VLOOKUP($A134,貼付_本人情報!$A:$FL,MATCH(R$1,貼付_本人情報!$1:$1,0),0)</f>
        <v>#N/A</v>
      </c>
      <c r="S134" s="10" t="e">
        <f>VLOOKUP($A134,貼付_本人情報!$A:$CY,MATCH(S$1,貼付_本人情報!$1:$1,0),0)</f>
        <v>#N/A</v>
      </c>
      <c r="T134" s="10" t="e">
        <f>VLOOKUP($A134,貼付_本人情報!$A:$CY,MATCH(T$1,貼付_本人情報!$1:$1,0),0)</f>
        <v>#N/A</v>
      </c>
      <c r="U134" s="10" t="e">
        <f>VLOOKUP($A134,貼付_本人情報!$A:$CY,MATCH(U$1,貼付_本人情報!$1:$1,0),0)</f>
        <v>#N/A</v>
      </c>
      <c r="V134" s="10" t="e">
        <f>VLOOKUP($A134,貼付_本人情報!$A:$CY,MATCH(V$1,貼付_本人情報!$1:$1,0),0)</f>
        <v>#N/A</v>
      </c>
      <c r="W134" s="9" t="e">
        <f>VLOOKUP($A134,貼付_本人情報!$A:$CY,MATCH(W$1,貼付_本人情報!$1:$1,0),0)</f>
        <v>#N/A</v>
      </c>
      <c r="X134" s="19" t="e">
        <f>VLOOKUP($A134,貼付_本人情報!$A:$FL,MATCH(X$1,貼付_本人情報!$1:$1,0),0)</f>
        <v>#N/A</v>
      </c>
      <c r="Y134" s="37" t="str">
        <f t="shared" si="37"/>
        <v/>
      </c>
      <c r="Z134" s="21" t="e">
        <f>VLOOKUP($A134,貼付_本人情報!$A:$FL,MATCH(Z$1,貼付_本人情報!$1:$1,0),0)</f>
        <v>#N/A</v>
      </c>
      <c r="AA134" s="37" t="str">
        <f t="shared" si="38"/>
        <v/>
      </c>
      <c r="AB134" s="23" t="e">
        <f>VLOOKUP($A134,貼付_本人情報!$A:$FL,MATCH(AB$1,貼付_本人情報!$1:$1,0),0)</f>
        <v>#N/A</v>
      </c>
      <c r="AC134" s="38" t="str">
        <f t="shared" si="39"/>
        <v/>
      </c>
      <c r="AD134" s="23" t="e">
        <f>VLOOKUP($A134,貼付_本人情報!$A:$FL,MATCH(AD$1,貼付_本人情報!$1:$1,0),0)</f>
        <v>#N/A</v>
      </c>
      <c r="AE134" s="38" t="str">
        <f t="shared" si="40"/>
        <v/>
      </c>
      <c r="AF134" s="41" t="e">
        <f>VLOOKUP($A134,貼付_本人情報!$A:$FL,MATCH(AF$1,貼付_本人情報!$1:$1,0),0)&amp;""</f>
        <v>#N/A</v>
      </c>
      <c r="AG134" s="44" t="str">
        <f t="shared" si="41"/>
        <v/>
      </c>
    </row>
    <row r="135" spans="4:33">
      <c r="D135" s="17" t="str">
        <f t="shared" si="35"/>
        <v/>
      </c>
      <c r="E135" s="13">
        <f>VLOOKUP($A135,貼付_課税累計額!$A:$E,5,0)</f>
        <v>0</v>
      </c>
      <c r="F135" s="9">
        <f>IFERROR(VLOOKUP($A135,貼付_前職源泉!A:N,10,0),0)</f>
        <v>0</v>
      </c>
      <c r="G135" s="15">
        <f t="shared" si="42"/>
        <v>0</v>
      </c>
      <c r="H135" s="14" t="e">
        <f t="shared" si="36"/>
        <v>#N/A</v>
      </c>
      <c r="I135" s="49" t="e">
        <f>ROUNDDOWN(IF(H135&lt;1900000,MAX(0,H135-650000),IF(H135&lt;6600000,VLOOKUP(H135,参照!$D:$E,2,TRUE),IF(H135&lt;8500000,H135-(H135*0.1+1100000),H135-1950000))),0)</f>
        <v>#N/A</v>
      </c>
      <c r="J135" s="14" t="e">
        <f t="shared" si="43"/>
        <v>#N/A</v>
      </c>
      <c r="K135" s="14" t="e">
        <f t="shared" si="44"/>
        <v>#N/A</v>
      </c>
      <c r="L135" s="14" t="e">
        <f>VLOOKUP(K135,参照!$A$1:$B$6,2,TRUE)</f>
        <v>#N/A</v>
      </c>
      <c r="M135" s="10" t="e">
        <f>VLOOKUP($A135,貼付_本人情報!$A:$CY,MATCH(M$1,貼付_本人情報!$1:$1,0),0)</f>
        <v>#N/A</v>
      </c>
      <c r="N135" s="9" t="e">
        <f>VLOOKUP($A135,貼付_本人情報!$A:$CY,MATCH(N$1,貼付_本人情報!$1:$1,0),0)</f>
        <v>#N/A</v>
      </c>
      <c r="O135" s="9" t="e">
        <f>VLOOKUP($A135,貼付_本人情報!$A:$CY,MATCH(O$1,貼付_本人情報!$1:$1,0),0)</f>
        <v>#N/A</v>
      </c>
      <c r="P135" s="9" t="e">
        <f>VLOOKUP($A135,貼付_本人情報!$A:$CY,MATCH(P$1,貼付_本人情報!$1:$1,0),0)</f>
        <v>#N/A</v>
      </c>
      <c r="Q135" s="9" t="e">
        <f>VLOOKUP($A135,貼付_本人情報!$A:$CY,MATCH(Q$1,貼付_本人情報!$1:$1,0),0)</f>
        <v>#N/A</v>
      </c>
      <c r="R135" s="9" t="e">
        <f>VLOOKUP($A135,貼付_本人情報!$A:$FL,MATCH(R$1,貼付_本人情報!$1:$1,0),0)</f>
        <v>#N/A</v>
      </c>
      <c r="S135" s="10" t="e">
        <f>VLOOKUP($A135,貼付_本人情報!$A:$CY,MATCH(S$1,貼付_本人情報!$1:$1,0),0)</f>
        <v>#N/A</v>
      </c>
      <c r="T135" s="10" t="e">
        <f>VLOOKUP($A135,貼付_本人情報!$A:$CY,MATCH(T$1,貼付_本人情報!$1:$1,0),0)</f>
        <v>#N/A</v>
      </c>
      <c r="U135" s="10" t="e">
        <f>VLOOKUP($A135,貼付_本人情報!$A:$CY,MATCH(U$1,貼付_本人情報!$1:$1,0),0)</f>
        <v>#N/A</v>
      </c>
      <c r="V135" s="10" t="e">
        <f>VLOOKUP($A135,貼付_本人情報!$A:$CY,MATCH(V$1,貼付_本人情報!$1:$1,0),0)</f>
        <v>#N/A</v>
      </c>
      <c r="W135" s="9" t="e">
        <f>VLOOKUP($A135,貼付_本人情報!$A:$CY,MATCH(W$1,貼付_本人情報!$1:$1,0),0)</f>
        <v>#N/A</v>
      </c>
      <c r="X135" s="19" t="e">
        <f>VLOOKUP($A135,貼付_本人情報!$A:$FL,MATCH(X$1,貼付_本人情報!$1:$1,0),0)</f>
        <v>#N/A</v>
      </c>
      <c r="Y135" s="37" t="str">
        <f t="shared" si="37"/>
        <v/>
      </c>
      <c r="Z135" s="21" t="e">
        <f>VLOOKUP($A135,貼付_本人情報!$A:$FL,MATCH(Z$1,貼付_本人情報!$1:$1,0),0)</f>
        <v>#N/A</v>
      </c>
      <c r="AA135" s="37" t="str">
        <f t="shared" si="38"/>
        <v/>
      </c>
      <c r="AB135" s="23" t="e">
        <f>VLOOKUP($A135,貼付_本人情報!$A:$FL,MATCH(AB$1,貼付_本人情報!$1:$1,0),0)</f>
        <v>#N/A</v>
      </c>
      <c r="AC135" s="38" t="str">
        <f t="shared" si="39"/>
        <v/>
      </c>
      <c r="AD135" s="23" t="e">
        <f>VLOOKUP($A135,貼付_本人情報!$A:$FL,MATCH(AD$1,貼付_本人情報!$1:$1,0),0)</f>
        <v>#N/A</v>
      </c>
      <c r="AE135" s="38" t="str">
        <f t="shared" si="40"/>
        <v/>
      </c>
      <c r="AF135" s="41" t="e">
        <f>VLOOKUP($A135,貼付_本人情報!$A:$FL,MATCH(AF$1,貼付_本人情報!$1:$1,0),0)&amp;""</f>
        <v>#N/A</v>
      </c>
      <c r="AG135" s="44" t="str">
        <f t="shared" si="41"/>
        <v/>
      </c>
    </row>
    <row r="136" spans="4:33">
      <c r="D136" s="17" t="str">
        <f t="shared" si="35"/>
        <v/>
      </c>
      <c r="E136" s="13">
        <f>VLOOKUP($A136,貼付_課税累計額!$A:$E,5,0)</f>
        <v>0</v>
      </c>
      <c r="F136" s="9">
        <f>IFERROR(VLOOKUP($A136,貼付_前職源泉!A:N,10,0),0)</f>
        <v>0</v>
      </c>
      <c r="G136" s="15">
        <f t="shared" si="42"/>
        <v>0</v>
      </c>
      <c r="H136" s="14" t="e">
        <f t="shared" si="36"/>
        <v>#N/A</v>
      </c>
      <c r="I136" s="49" t="e">
        <f>ROUNDDOWN(IF(H136&lt;1900000,MAX(0,H136-650000),IF(H136&lt;6600000,VLOOKUP(H136,参照!$D:$E,2,TRUE),IF(H136&lt;8500000,H136-(H136*0.1+1100000),H136-1950000))),0)</f>
        <v>#N/A</v>
      </c>
      <c r="J136" s="14" t="e">
        <f t="shared" si="43"/>
        <v>#N/A</v>
      </c>
      <c r="K136" s="14" t="e">
        <f t="shared" si="44"/>
        <v>#N/A</v>
      </c>
      <c r="L136" s="14" t="e">
        <f>VLOOKUP(K136,参照!$A$1:$B$6,2,TRUE)</f>
        <v>#N/A</v>
      </c>
      <c r="M136" s="10" t="e">
        <f>VLOOKUP($A136,貼付_本人情報!$A:$CY,MATCH(M$1,貼付_本人情報!$1:$1,0),0)</f>
        <v>#N/A</v>
      </c>
      <c r="N136" s="9" t="e">
        <f>VLOOKUP($A136,貼付_本人情報!$A:$CY,MATCH(N$1,貼付_本人情報!$1:$1,0),0)</f>
        <v>#N/A</v>
      </c>
      <c r="O136" s="9" t="e">
        <f>VLOOKUP($A136,貼付_本人情報!$A:$CY,MATCH(O$1,貼付_本人情報!$1:$1,0),0)</f>
        <v>#N/A</v>
      </c>
      <c r="P136" s="9" t="e">
        <f>VLOOKUP($A136,貼付_本人情報!$A:$CY,MATCH(P$1,貼付_本人情報!$1:$1,0),0)</f>
        <v>#N/A</v>
      </c>
      <c r="Q136" s="9" t="e">
        <f>VLOOKUP($A136,貼付_本人情報!$A:$CY,MATCH(Q$1,貼付_本人情報!$1:$1,0),0)</f>
        <v>#N/A</v>
      </c>
      <c r="R136" s="9" t="e">
        <f>VLOOKUP($A136,貼付_本人情報!$A:$FL,MATCH(R$1,貼付_本人情報!$1:$1,0),0)</f>
        <v>#N/A</v>
      </c>
      <c r="S136" s="10" t="e">
        <f>VLOOKUP($A136,貼付_本人情報!$A:$CY,MATCH(S$1,貼付_本人情報!$1:$1,0),0)</f>
        <v>#N/A</v>
      </c>
      <c r="T136" s="10" t="e">
        <f>VLOOKUP($A136,貼付_本人情報!$A:$CY,MATCH(T$1,貼付_本人情報!$1:$1,0),0)</f>
        <v>#N/A</v>
      </c>
      <c r="U136" s="10" t="e">
        <f>VLOOKUP($A136,貼付_本人情報!$A:$CY,MATCH(U$1,貼付_本人情報!$1:$1,0),0)</f>
        <v>#N/A</v>
      </c>
      <c r="V136" s="10" t="e">
        <f>VLOOKUP($A136,貼付_本人情報!$A:$CY,MATCH(V$1,貼付_本人情報!$1:$1,0),0)</f>
        <v>#N/A</v>
      </c>
      <c r="W136" s="9" t="e">
        <f>VLOOKUP($A136,貼付_本人情報!$A:$CY,MATCH(W$1,貼付_本人情報!$1:$1,0),0)</f>
        <v>#N/A</v>
      </c>
      <c r="X136" s="19" t="e">
        <f>VLOOKUP($A136,貼付_本人情報!$A:$FL,MATCH(X$1,貼付_本人情報!$1:$1,0),0)</f>
        <v>#N/A</v>
      </c>
      <c r="Y136" s="37" t="str">
        <f t="shared" si="37"/>
        <v/>
      </c>
      <c r="Z136" s="21" t="e">
        <f>VLOOKUP($A136,貼付_本人情報!$A:$FL,MATCH(Z$1,貼付_本人情報!$1:$1,0),0)</f>
        <v>#N/A</v>
      </c>
      <c r="AA136" s="37" t="str">
        <f t="shared" si="38"/>
        <v/>
      </c>
      <c r="AB136" s="23" t="e">
        <f>VLOOKUP($A136,貼付_本人情報!$A:$FL,MATCH(AB$1,貼付_本人情報!$1:$1,0),0)</f>
        <v>#N/A</v>
      </c>
      <c r="AC136" s="38" t="str">
        <f t="shared" si="39"/>
        <v/>
      </c>
      <c r="AD136" s="23" t="e">
        <f>VLOOKUP($A136,貼付_本人情報!$A:$FL,MATCH(AD$1,貼付_本人情報!$1:$1,0),0)</f>
        <v>#N/A</v>
      </c>
      <c r="AE136" s="38" t="str">
        <f t="shared" si="40"/>
        <v/>
      </c>
      <c r="AF136" s="41" t="e">
        <f>VLOOKUP($A136,貼付_本人情報!$A:$FL,MATCH(AF$1,貼付_本人情報!$1:$1,0),0)&amp;""</f>
        <v>#N/A</v>
      </c>
      <c r="AG136" s="44" t="str">
        <f t="shared" si="41"/>
        <v/>
      </c>
    </row>
    <row r="137" spans="4:33">
      <c r="D137" s="17" t="str">
        <f t="shared" si="35"/>
        <v/>
      </c>
      <c r="E137" s="13">
        <f>VLOOKUP($A137,貼付_課税累計額!$A:$E,5,0)</f>
        <v>0</v>
      </c>
      <c r="F137" s="9">
        <f>IFERROR(VLOOKUP($A137,貼付_前職源泉!A:N,10,0),0)</f>
        <v>0</v>
      </c>
      <c r="G137" s="15">
        <f t="shared" si="42"/>
        <v>0</v>
      </c>
      <c r="H137" s="14" t="e">
        <f t="shared" si="36"/>
        <v>#N/A</v>
      </c>
      <c r="I137" s="49" t="e">
        <f>ROUNDDOWN(IF(H137&lt;1900000,MAX(0,H137-650000),IF(H137&lt;6600000,VLOOKUP(H137,参照!$D:$E,2,TRUE),IF(H137&lt;8500000,H137-(H137*0.1+1100000),H137-1950000))),0)</f>
        <v>#N/A</v>
      </c>
      <c r="J137" s="14" t="e">
        <f t="shared" si="43"/>
        <v>#N/A</v>
      </c>
      <c r="K137" s="14" t="e">
        <f t="shared" si="44"/>
        <v>#N/A</v>
      </c>
      <c r="L137" s="14" t="e">
        <f>VLOOKUP(K137,参照!$A$1:$B$6,2,TRUE)</f>
        <v>#N/A</v>
      </c>
      <c r="M137" s="10" t="e">
        <f>VLOOKUP($A137,貼付_本人情報!$A:$CY,MATCH(M$1,貼付_本人情報!$1:$1,0),0)</f>
        <v>#N/A</v>
      </c>
      <c r="N137" s="9" t="e">
        <f>VLOOKUP($A137,貼付_本人情報!$A:$CY,MATCH(N$1,貼付_本人情報!$1:$1,0),0)</f>
        <v>#N/A</v>
      </c>
      <c r="O137" s="9" t="e">
        <f>VLOOKUP($A137,貼付_本人情報!$A:$CY,MATCH(O$1,貼付_本人情報!$1:$1,0),0)</f>
        <v>#N/A</v>
      </c>
      <c r="P137" s="9" t="e">
        <f>VLOOKUP($A137,貼付_本人情報!$A:$CY,MATCH(P$1,貼付_本人情報!$1:$1,0),0)</f>
        <v>#N/A</v>
      </c>
      <c r="Q137" s="9" t="e">
        <f>VLOOKUP($A137,貼付_本人情報!$A:$CY,MATCH(Q$1,貼付_本人情報!$1:$1,0),0)</f>
        <v>#N/A</v>
      </c>
      <c r="R137" s="9" t="e">
        <f>VLOOKUP($A137,貼付_本人情報!$A:$FL,MATCH(R$1,貼付_本人情報!$1:$1,0),0)</f>
        <v>#N/A</v>
      </c>
      <c r="S137" s="10" t="e">
        <f>VLOOKUP($A137,貼付_本人情報!$A:$CY,MATCH(S$1,貼付_本人情報!$1:$1,0),0)</f>
        <v>#N/A</v>
      </c>
      <c r="T137" s="10" t="e">
        <f>VLOOKUP($A137,貼付_本人情報!$A:$CY,MATCH(T$1,貼付_本人情報!$1:$1,0),0)</f>
        <v>#N/A</v>
      </c>
      <c r="U137" s="10" t="e">
        <f>VLOOKUP($A137,貼付_本人情報!$A:$CY,MATCH(U$1,貼付_本人情報!$1:$1,0),0)</f>
        <v>#N/A</v>
      </c>
      <c r="V137" s="10" t="e">
        <f>VLOOKUP($A137,貼付_本人情報!$A:$CY,MATCH(V$1,貼付_本人情報!$1:$1,0),0)</f>
        <v>#N/A</v>
      </c>
      <c r="W137" s="9" t="e">
        <f>VLOOKUP($A137,貼付_本人情報!$A:$CY,MATCH(W$1,貼付_本人情報!$1:$1,0),0)</f>
        <v>#N/A</v>
      </c>
      <c r="X137" s="19" t="e">
        <f>VLOOKUP($A137,貼付_本人情報!$A:$FL,MATCH(X$1,貼付_本人情報!$1:$1,0),0)</f>
        <v>#N/A</v>
      </c>
      <c r="Y137" s="37" t="str">
        <f t="shared" si="37"/>
        <v/>
      </c>
      <c r="Z137" s="21" t="e">
        <f>VLOOKUP($A137,貼付_本人情報!$A:$FL,MATCH(Z$1,貼付_本人情報!$1:$1,0),0)</f>
        <v>#N/A</v>
      </c>
      <c r="AA137" s="37" t="str">
        <f t="shared" si="38"/>
        <v/>
      </c>
      <c r="AB137" s="23" t="e">
        <f>VLOOKUP($A137,貼付_本人情報!$A:$FL,MATCH(AB$1,貼付_本人情報!$1:$1,0),0)</f>
        <v>#N/A</v>
      </c>
      <c r="AC137" s="38" t="str">
        <f t="shared" si="39"/>
        <v/>
      </c>
      <c r="AD137" s="23" t="e">
        <f>VLOOKUP($A137,貼付_本人情報!$A:$FL,MATCH(AD$1,貼付_本人情報!$1:$1,0),0)</f>
        <v>#N/A</v>
      </c>
      <c r="AE137" s="38" t="str">
        <f t="shared" si="40"/>
        <v/>
      </c>
      <c r="AF137" s="41" t="e">
        <f>VLOOKUP($A137,貼付_本人情報!$A:$FL,MATCH(AF$1,貼付_本人情報!$1:$1,0),0)&amp;""</f>
        <v>#N/A</v>
      </c>
      <c r="AG137" s="44" t="str">
        <f t="shared" si="41"/>
        <v/>
      </c>
    </row>
    <row r="138" spans="4:33">
      <c r="D138" s="17" t="str">
        <f t="shared" si="35"/>
        <v/>
      </c>
      <c r="E138" s="13">
        <f>VLOOKUP($A138,貼付_課税累計額!$A:$E,5,0)</f>
        <v>0</v>
      </c>
      <c r="F138" s="9">
        <f>IFERROR(VLOOKUP($A138,貼付_前職源泉!A:N,10,0),0)</f>
        <v>0</v>
      </c>
      <c r="G138" s="15">
        <f t="shared" si="42"/>
        <v>0</v>
      </c>
      <c r="H138" s="14" t="e">
        <f t="shared" si="36"/>
        <v>#N/A</v>
      </c>
      <c r="I138" s="49" t="e">
        <f>ROUNDDOWN(IF(H138&lt;1900000,MAX(0,H138-650000),IF(H138&lt;6600000,VLOOKUP(H138,参照!$D:$E,2,TRUE),IF(H138&lt;8500000,H138-(H138*0.1+1100000),H138-1950000))),0)</f>
        <v>#N/A</v>
      </c>
      <c r="J138" s="14" t="e">
        <f t="shared" si="43"/>
        <v>#N/A</v>
      </c>
      <c r="K138" s="14" t="e">
        <f t="shared" si="44"/>
        <v>#N/A</v>
      </c>
      <c r="L138" s="14" t="e">
        <f>VLOOKUP(K138,参照!$A$1:$B$6,2,TRUE)</f>
        <v>#N/A</v>
      </c>
      <c r="M138" s="10" t="e">
        <f>VLOOKUP($A138,貼付_本人情報!$A:$CY,MATCH(M$1,貼付_本人情報!$1:$1,0),0)</f>
        <v>#N/A</v>
      </c>
      <c r="N138" s="9" t="e">
        <f>VLOOKUP($A138,貼付_本人情報!$A:$CY,MATCH(N$1,貼付_本人情報!$1:$1,0),0)</f>
        <v>#N/A</v>
      </c>
      <c r="O138" s="9" t="e">
        <f>VLOOKUP($A138,貼付_本人情報!$A:$CY,MATCH(O$1,貼付_本人情報!$1:$1,0),0)</f>
        <v>#N/A</v>
      </c>
      <c r="P138" s="9" t="e">
        <f>VLOOKUP($A138,貼付_本人情報!$A:$CY,MATCH(P$1,貼付_本人情報!$1:$1,0),0)</f>
        <v>#N/A</v>
      </c>
      <c r="Q138" s="9" t="e">
        <f>VLOOKUP($A138,貼付_本人情報!$A:$CY,MATCH(Q$1,貼付_本人情報!$1:$1,0),0)</f>
        <v>#N/A</v>
      </c>
      <c r="R138" s="9" t="e">
        <f>VLOOKUP($A138,貼付_本人情報!$A:$FL,MATCH(R$1,貼付_本人情報!$1:$1,0),0)</f>
        <v>#N/A</v>
      </c>
      <c r="S138" s="10" t="e">
        <f>VLOOKUP($A138,貼付_本人情報!$A:$CY,MATCH(S$1,貼付_本人情報!$1:$1,0),0)</f>
        <v>#N/A</v>
      </c>
      <c r="T138" s="10" t="e">
        <f>VLOOKUP($A138,貼付_本人情報!$A:$CY,MATCH(T$1,貼付_本人情報!$1:$1,0),0)</f>
        <v>#N/A</v>
      </c>
      <c r="U138" s="10" t="e">
        <f>VLOOKUP($A138,貼付_本人情報!$A:$CY,MATCH(U$1,貼付_本人情報!$1:$1,0),0)</f>
        <v>#N/A</v>
      </c>
      <c r="V138" s="10" t="e">
        <f>VLOOKUP($A138,貼付_本人情報!$A:$CY,MATCH(V$1,貼付_本人情報!$1:$1,0),0)</f>
        <v>#N/A</v>
      </c>
      <c r="W138" s="9" t="e">
        <f>VLOOKUP($A138,貼付_本人情報!$A:$CY,MATCH(W$1,貼付_本人情報!$1:$1,0),0)</f>
        <v>#N/A</v>
      </c>
      <c r="X138" s="19" t="e">
        <f>VLOOKUP($A138,貼付_本人情報!$A:$FL,MATCH(X$1,貼付_本人情報!$1:$1,0),0)</f>
        <v>#N/A</v>
      </c>
      <c r="Y138" s="37" t="str">
        <f t="shared" si="37"/>
        <v/>
      </c>
      <c r="Z138" s="21" t="e">
        <f>VLOOKUP($A138,貼付_本人情報!$A:$FL,MATCH(Z$1,貼付_本人情報!$1:$1,0),0)</f>
        <v>#N/A</v>
      </c>
      <c r="AA138" s="37" t="str">
        <f t="shared" si="38"/>
        <v/>
      </c>
      <c r="AB138" s="23" t="e">
        <f>VLOOKUP($A138,貼付_本人情報!$A:$FL,MATCH(AB$1,貼付_本人情報!$1:$1,0),0)</f>
        <v>#N/A</v>
      </c>
      <c r="AC138" s="38" t="str">
        <f t="shared" si="39"/>
        <v/>
      </c>
      <c r="AD138" s="23" t="e">
        <f>VLOOKUP($A138,貼付_本人情報!$A:$FL,MATCH(AD$1,貼付_本人情報!$1:$1,0),0)</f>
        <v>#N/A</v>
      </c>
      <c r="AE138" s="38" t="str">
        <f t="shared" si="40"/>
        <v/>
      </c>
      <c r="AF138" s="41" t="e">
        <f>VLOOKUP($A138,貼付_本人情報!$A:$FL,MATCH(AF$1,貼付_本人情報!$1:$1,0),0)&amp;""</f>
        <v>#N/A</v>
      </c>
      <c r="AG138" s="44" t="str">
        <f t="shared" si="41"/>
        <v/>
      </c>
    </row>
    <row r="139" spans="4:33">
      <c r="D139" s="17" t="str">
        <f t="shared" si="35"/>
        <v/>
      </c>
      <c r="E139" s="13">
        <f>VLOOKUP($A139,貼付_課税累計額!$A:$E,5,0)</f>
        <v>0</v>
      </c>
      <c r="F139" s="9">
        <f>IFERROR(VLOOKUP($A139,貼付_前職源泉!A:N,10,0),0)</f>
        <v>0</v>
      </c>
      <c r="G139" s="15">
        <f t="shared" si="42"/>
        <v>0</v>
      </c>
      <c r="H139" s="14" t="e">
        <f t="shared" si="36"/>
        <v>#N/A</v>
      </c>
      <c r="I139" s="49" t="e">
        <f>ROUNDDOWN(IF(H139&lt;1900000,MAX(0,H139-650000),IF(H139&lt;6600000,VLOOKUP(H139,参照!$D:$E,2,TRUE),IF(H139&lt;8500000,H139-(H139*0.1+1100000),H139-1950000))),0)</f>
        <v>#N/A</v>
      </c>
      <c r="J139" s="14" t="e">
        <f t="shared" si="43"/>
        <v>#N/A</v>
      </c>
      <c r="K139" s="14" t="e">
        <f t="shared" si="44"/>
        <v>#N/A</v>
      </c>
      <c r="L139" s="14" t="e">
        <f>VLOOKUP(K139,参照!$A$1:$B$6,2,TRUE)</f>
        <v>#N/A</v>
      </c>
      <c r="M139" s="10" t="e">
        <f>VLOOKUP($A139,貼付_本人情報!$A:$CY,MATCH(M$1,貼付_本人情報!$1:$1,0),0)</f>
        <v>#N/A</v>
      </c>
      <c r="N139" s="9" t="e">
        <f>VLOOKUP($A139,貼付_本人情報!$A:$CY,MATCH(N$1,貼付_本人情報!$1:$1,0),0)</f>
        <v>#N/A</v>
      </c>
      <c r="O139" s="9" t="e">
        <f>VLOOKUP($A139,貼付_本人情報!$A:$CY,MATCH(O$1,貼付_本人情報!$1:$1,0),0)</f>
        <v>#N/A</v>
      </c>
      <c r="P139" s="9" t="e">
        <f>VLOOKUP($A139,貼付_本人情報!$A:$CY,MATCH(P$1,貼付_本人情報!$1:$1,0),0)</f>
        <v>#N/A</v>
      </c>
      <c r="Q139" s="9" t="e">
        <f>VLOOKUP($A139,貼付_本人情報!$A:$CY,MATCH(Q$1,貼付_本人情報!$1:$1,0),0)</f>
        <v>#N/A</v>
      </c>
      <c r="R139" s="9" t="e">
        <f>VLOOKUP($A139,貼付_本人情報!$A:$FL,MATCH(R$1,貼付_本人情報!$1:$1,0),0)</f>
        <v>#N/A</v>
      </c>
      <c r="S139" s="10" t="e">
        <f>VLOOKUP($A139,貼付_本人情報!$A:$CY,MATCH(S$1,貼付_本人情報!$1:$1,0),0)</f>
        <v>#N/A</v>
      </c>
      <c r="T139" s="10" t="e">
        <f>VLOOKUP($A139,貼付_本人情報!$A:$CY,MATCH(T$1,貼付_本人情報!$1:$1,0),0)</f>
        <v>#N/A</v>
      </c>
      <c r="U139" s="10" t="e">
        <f>VLOOKUP($A139,貼付_本人情報!$A:$CY,MATCH(U$1,貼付_本人情報!$1:$1,0),0)</f>
        <v>#N/A</v>
      </c>
      <c r="V139" s="10" t="e">
        <f>VLOOKUP($A139,貼付_本人情報!$A:$CY,MATCH(V$1,貼付_本人情報!$1:$1,0),0)</f>
        <v>#N/A</v>
      </c>
      <c r="W139" s="9" t="e">
        <f>VLOOKUP($A139,貼付_本人情報!$A:$CY,MATCH(W$1,貼付_本人情報!$1:$1,0),0)</f>
        <v>#N/A</v>
      </c>
      <c r="X139" s="19" t="e">
        <f>VLOOKUP($A139,貼付_本人情報!$A:$FL,MATCH(X$1,貼付_本人情報!$1:$1,0),0)</f>
        <v>#N/A</v>
      </c>
      <c r="Y139" s="37" t="str">
        <f t="shared" si="37"/>
        <v/>
      </c>
      <c r="Z139" s="21" t="e">
        <f>VLOOKUP($A139,貼付_本人情報!$A:$FL,MATCH(Z$1,貼付_本人情報!$1:$1,0),0)</f>
        <v>#N/A</v>
      </c>
      <c r="AA139" s="37" t="str">
        <f t="shared" si="38"/>
        <v/>
      </c>
      <c r="AB139" s="23" t="e">
        <f>VLOOKUP($A139,貼付_本人情報!$A:$FL,MATCH(AB$1,貼付_本人情報!$1:$1,0),0)</f>
        <v>#N/A</v>
      </c>
      <c r="AC139" s="38" t="str">
        <f t="shared" si="39"/>
        <v/>
      </c>
      <c r="AD139" s="23" t="e">
        <f>VLOOKUP($A139,貼付_本人情報!$A:$FL,MATCH(AD$1,貼付_本人情報!$1:$1,0),0)</f>
        <v>#N/A</v>
      </c>
      <c r="AE139" s="38" t="str">
        <f t="shared" si="40"/>
        <v/>
      </c>
      <c r="AF139" s="41" t="e">
        <f>VLOOKUP($A139,貼付_本人情報!$A:$FL,MATCH(AF$1,貼付_本人情報!$1:$1,0),0)&amp;""</f>
        <v>#N/A</v>
      </c>
      <c r="AG139" s="44" t="str">
        <f t="shared" si="41"/>
        <v/>
      </c>
    </row>
    <row r="140" spans="4:33">
      <c r="D140" s="17" t="str">
        <f t="shared" si="35"/>
        <v/>
      </c>
      <c r="E140" s="13">
        <f>VLOOKUP($A140,貼付_課税累計額!$A:$E,5,0)</f>
        <v>0</v>
      </c>
      <c r="F140" s="9">
        <f>IFERROR(VLOOKUP($A140,貼付_前職源泉!A:N,10,0),0)</f>
        <v>0</v>
      </c>
      <c r="G140" s="15">
        <f t="shared" si="42"/>
        <v>0</v>
      </c>
      <c r="H140" s="14" t="e">
        <f t="shared" si="36"/>
        <v>#N/A</v>
      </c>
      <c r="I140" s="49" t="e">
        <f>ROUNDDOWN(IF(H140&lt;1900000,MAX(0,H140-650000),IF(H140&lt;6600000,VLOOKUP(H140,参照!$D:$E,2,TRUE),IF(H140&lt;8500000,H140-(H140*0.1+1100000),H140-1950000))),0)</f>
        <v>#N/A</v>
      </c>
      <c r="J140" s="14" t="e">
        <f t="shared" si="43"/>
        <v>#N/A</v>
      </c>
      <c r="K140" s="14" t="e">
        <f t="shared" si="44"/>
        <v>#N/A</v>
      </c>
      <c r="L140" s="14" t="e">
        <f>VLOOKUP(K140,参照!$A$1:$B$6,2,TRUE)</f>
        <v>#N/A</v>
      </c>
      <c r="M140" s="10" t="e">
        <f>VLOOKUP($A140,貼付_本人情報!$A:$CY,MATCH(M$1,貼付_本人情報!$1:$1,0),0)</f>
        <v>#N/A</v>
      </c>
      <c r="N140" s="9" t="e">
        <f>VLOOKUP($A140,貼付_本人情報!$A:$CY,MATCH(N$1,貼付_本人情報!$1:$1,0),0)</f>
        <v>#N/A</v>
      </c>
      <c r="O140" s="9" t="e">
        <f>VLOOKUP($A140,貼付_本人情報!$A:$CY,MATCH(O$1,貼付_本人情報!$1:$1,0),0)</f>
        <v>#N/A</v>
      </c>
      <c r="P140" s="9" t="e">
        <f>VLOOKUP($A140,貼付_本人情報!$A:$CY,MATCH(P$1,貼付_本人情報!$1:$1,0),0)</f>
        <v>#N/A</v>
      </c>
      <c r="Q140" s="9" t="e">
        <f>VLOOKUP($A140,貼付_本人情報!$A:$CY,MATCH(Q$1,貼付_本人情報!$1:$1,0),0)</f>
        <v>#N/A</v>
      </c>
      <c r="R140" s="9" t="e">
        <f>VLOOKUP($A140,貼付_本人情報!$A:$FL,MATCH(R$1,貼付_本人情報!$1:$1,0),0)</f>
        <v>#N/A</v>
      </c>
      <c r="S140" s="10" t="e">
        <f>VLOOKUP($A140,貼付_本人情報!$A:$CY,MATCH(S$1,貼付_本人情報!$1:$1,0),0)</f>
        <v>#N/A</v>
      </c>
      <c r="T140" s="10" t="e">
        <f>VLOOKUP($A140,貼付_本人情報!$A:$CY,MATCH(T$1,貼付_本人情報!$1:$1,0),0)</f>
        <v>#N/A</v>
      </c>
      <c r="U140" s="10" t="e">
        <f>VLOOKUP($A140,貼付_本人情報!$A:$CY,MATCH(U$1,貼付_本人情報!$1:$1,0),0)</f>
        <v>#N/A</v>
      </c>
      <c r="V140" s="10" t="e">
        <f>VLOOKUP($A140,貼付_本人情報!$A:$CY,MATCH(V$1,貼付_本人情報!$1:$1,0),0)</f>
        <v>#N/A</v>
      </c>
      <c r="W140" s="9" t="e">
        <f>VLOOKUP($A140,貼付_本人情報!$A:$CY,MATCH(W$1,貼付_本人情報!$1:$1,0),0)</f>
        <v>#N/A</v>
      </c>
      <c r="X140" s="19" t="e">
        <f>VLOOKUP($A140,貼付_本人情報!$A:$FL,MATCH(X$1,貼付_本人情報!$1:$1,0),0)</f>
        <v>#N/A</v>
      </c>
      <c r="Y140" s="37" t="str">
        <f t="shared" si="37"/>
        <v/>
      </c>
      <c r="Z140" s="21" t="e">
        <f>VLOOKUP($A140,貼付_本人情報!$A:$FL,MATCH(Z$1,貼付_本人情報!$1:$1,0),0)</f>
        <v>#N/A</v>
      </c>
      <c r="AA140" s="37" t="str">
        <f t="shared" si="38"/>
        <v/>
      </c>
      <c r="AB140" s="23" t="e">
        <f>VLOOKUP($A140,貼付_本人情報!$A:$FL,MATCH(AB$1,貼付_本人情報!$1:$1,0),0)</f>
        <v>#N/A</v>
      </c>
      <c r="AC140" s="38" t="str">
        <f t="shared" si="39"/>
        <v/>
      </c>
      <c r="AD140" s="23" t="e">
        <f>VLOOKUP($A140,貼付_本人情報!$A:$FL,MATCH(AD$1,貼付_本人情報!$1:$1,0),0)</f>
        <v>#N/A</v>
      </c>
      <c r="AE140" s="38" t="str">
        <f t="shared" si="40"/>
        <v/>
      </c>
      <c r="AF140" s="41" t="e">
        <f>VLOOKUP($A140,貼付_本人情報!$A:$FL,MATCH(AF$1,貼付_本人情報!$1:$1,0),0)&amp;""</f>
        <v>#N/A</v>
      </c>
      <c r="AG140" s="44" t="str">
        <f t="shared" si="41"/>
        <v/>
      </c>
    </row>
    <row r="141" spans="4:33">
      <c r="D141" s="17" t="str">
        <f t="shared" si="35"/>
        <v/>
      </c>
      <c r="E141" s="13">
        <f>VLOOKUP($A141,貼付_課税累計額!$A:$E,5,0)</f>
        <v>0</v>
      </c>
      <c r="F141" s="9">
        <f>IFERROR(VLOOKUP($A141,貼付_前職源泉!A:N,10,0),0)</f>
        <v>0</v>
      </c>
      <c r="G141" s="15">
        <f t="shared" si="42"/>
        <v>0</v>
      </c>
      <c r="H141" s="14" t="e">
        <f t="shared" si="36"/>
        <v>#N/A</v>
      </c>
      <c r="I141" s="49" t="e">
        <f>ROUNDDOWN(IF(H141&lt;1900000,MAX(0,H141-650000),IF(H141&lt;6600000,VLOOKUP(H141,参照!$D:$E,2,TRUE),IF(H141&lt;8500000,H141-(H141*0.1+1100000),H141-1950000))),0)</f>
        <v>#N/A</v>
      </c>
      <c r="J141" s="14" t="e">
        <f t="shared" si="43"/>
        <v>#N/A</v>
      </c>
      <c r="K141" s="14" t="e">
        <f t="shared" si="44"/>
        <v>#N/A</v>
      </c>
      <c r="L141" s="14" t="e">
        <f>VLOOKUP(K141,参照!$A$1:$B$6,2,TRUE)</f>
        <v>#N/A</v>
      </c>
      <c r="M141" s="10" t="e">
        <f>VLOOKUP($A141,貼付_本人情報!$A:$CY,MATCH(M$1,貼付_本人情報!$1:$1,0),0)</f>
        <v>#N/A</v>
      </c>
      <c r="N141" s="9" t="e">
        <f>VLOOKUP($A141,貼付_本人情報!$A:$CY,MATCH(N$1,貼付_本人情報!$1:$1,0),0)</f>
        <v>#N/A</v>
      </c>
      <c r="O141" s="9" t="e">
        <f>VLOOKUP($A141,貼付_本人情報!$A:$CY,MATCH(O$1,貼付_本人情報!$1:$1,0),0)</f>
        <v>#N/A</v>
      </c>
      <c r="P141" s="9" t="e">
        <f>VLOOKUP($A141,貼付_本人情報!$A:$CY,MATCH(P$1,貼付_本人情報!$1:$1,0),0)</f>
        <v>#N/A</v>
      </c>
      <c r="Q141" s="9" t="e">
        <f>VLOOKUP($A141,貼付_本人情報!$A:$CY,MATCH(Q$1,貼付_本人情報!$1:$1,0),0)</f>
        <v>#N/A</v>
      </c>
      <c r="R141" s="9" t="e">
        <f>VLOOKUP($A141,貼付_本人情報!$A:$FL,MATCH(R$1,貼付_本人情報!$1:$1,0),0)</f>
        <v>#N/A</v>
      </c>
      <c r="S141" s="10" t="e">
        <f>VLOOKUP($A141,貼付_本人情報!$A:$CY,MATCH(S$1,貼付_本人情報!$1:$1,0),0)</f>
        <v>#N/A</v>
      </c>
      <c r="T141" s="10" t="e">
        <f>VLOOKUP($A141,貼付_本人情報!$A:$CY,MATCH(T$1,貼付_本人情報!$1:$1,0),0)</f>
        <v>#N/A</v>
      </c>
      <c r="U141" s="10" t="e">
        <f>VLOOKUP($A141,貼付_本人情報!$A:$CY,MATCH(U$1,貼付_本人情報!$1:$1,0),0)</f>
        <v>#N/A</v>
      </c>
      <c r="V141" s="10" t="e">
        <f>VLOOKUP($A141,貼付_本人情報!$A:$CY,MATCH(V$1,貼付_本人情報!$1:$1,0),0)</f>
        <v>#N/A</v>
      </c>
      <c r="W141" s="9" t="e">
        <f>VLOOKUP($A141,貼付_本人情報!$A:$CY,MATCH(W$1,貼付_本人情報!$1:$1,0),0)</f>
        <v>#N/A</v>
      </c>
      <c r="X141" s="19" t="e">
        <f>VLOOKUP($A141,貼付_本人情報!$A:$FL,MATCH(X$1,貼付_本人情報!$1:$1,0),0)</f>
        <v>#N/A</v>
      </c>
      <c r="Y141" s="37" t="str">
        <f t="shared" si="37"/>
        <v/>
      </c>
      <c r="Z141" s="21" t="e">
        <f>VLOOKUP($A141,貼付_本人情報!$A:$FL,MATCH(Z$1,貼付_本人情報!$1:$1,0),0)</f>
        <v>#N/A</v>
      </c>
      <c r="AA141" s="37" t="str">
        <f t="shared" si="38"/>
        <v/>
      </c>
      <c r="AB141" s="23" t="e">
        <f>VLOOKUP($A141,貼付_本人情報!$A:$FL,MATCH(AB$1,貼付_本人情報!$1:$1,0),0)</f>
        <v>#N/A</v>
      </c>
      <c r="AC141" s="38" t="str">
        <f t="shared" si="39"/>
        <v/>
      </c>
      <c r="AD141" s="23" t="e">
        <f>VLOOKUP($A141,貼付_本人情報!$A:$FL,MATCH(AD$1,貼付_本人情報!$1:$1,0),0)</f>
        <v>#N/A</v>
      </c>
      <c r="AE141" s="38" t="str">
        <f t="shared" si="40"/>
        <v/>
      </c>
      <c r="AF141" s="41" t="e">
        <f>VLOOKUP($A141,貼付_本人情報!$A:$FL,MATCH(AF$1,貼付_本人情報!$1:$1,0),0)&amp;""</f>
        <v>#N/A</v>
      </c>
      <c r="AG141" s="44" t="str">
        <f t="shared" si="41"/>
        <v/>
      </c>
    </row>
    <row r="142" spans="4:33">
      <c r="D142" s="17" t="str">
        <f t="shared" si="35"/>
        <v/>
      </c>
      <c r="E142" s="13">
        <f>VLOOKUP($A142,貼付_課税累計額!$A:$E,5,0)</f>
        <v>0</v>
      </c>
      <c r="F142" s="9">
        <f>IFERROR(VLOOKUP($A142,貼付_前職源泉!A:N,10,0),0)</f>
        <v>0</v>
      </c>
      <c r="G142" s="15">
        <f t="shared" si="42"/>
        <v>0</v>
      </c>
      <c r="H142" s="14" t="e">
        <f t="shared" si="36"/>
        <v>#N/A</v>
      </c>
      <c r="I142" s="49" t="e">
        <f>ROUNDDOWN(IF(H142&lt;1900000,MAX(0,H142-650000),IF(H142&lt;6600000,VLOOKUP(H142,参照!$D:$E,2,TRUE),IF(H142&lt;8500000,H142-(H142*0.1+1100000),H142-1950000))),0)</f>
        <v>#N/A</v>
      </c>
      <c r="J142" s="14" t="e">
        <f t="shared" si="43"/>
        <v>#N/A</v>
      </c>
      <c r="K142" s="14" t="e">
        <f t="shared" si="44"/>
        <v>#N/A</v>
      </c>
      <c r="L142" s="14" t="e">
        <f>VLOOKUP(K142,参照!$A$1:$B$6,2,TRUE)</f>
        <v>#N/A</v>
      </c>
      <c r="M142" s="10" t="e">
        <f>VLOOKUP($A142,貼付_本人情報!$A:$CY,MATCH(M$1,貼付_本人情報!$1:$1,0),0)</f>
        <v>#N/A</v>
      </c>
      <c r="N142" s="9" t="e">
        <f>VLOOKUP($A142,貼付_本人情報!$A:$CY,MATCH(N$1,貼付_本人情報!$1:$1,0),0)</f>
        <v>#N/A</v>
      </c>
      <c r="O142" s="9" t="e">
        <f>VLOOKUP($A142,貼付_本人情報!$A:$CY,MATCH(O$1,貼付_本人情報!$1:$1,0),0)</f>
        <v>#N/A</v>
      </c>
      <c r="P142" s="9" t="e">
        <f>VLOOKUP($A142,貼付_本人情報!$A:$CY,MATCH(P$1,貼付_本人情報!$1:$1,0),0)</f>
        <v>#N/A</v>
      </c>
      <c r="Q142" s="9" t="e">
        <f>VLOOKUP($A142,貼付_本人情報!$A:$CY,MATCH(Q$1,貼付_本人情報!$1:$1,0),0)</f>
        <v>#N/A</v>
      </c>
      <c r="R142" s="9" t="e">
        <f>VLOOKUP($A142,貼付_本人情報!$A:$FL,MATCH(R$1,貼付_本人情報!$1:$1,0),0)</f>
        <v>#N/A</v>
      </c>
      <c r="S142" s="10" t="e">
        <f>VLOOKUP($A142,貼付_本人情報!$A:$CY,MATCH(S$1,貼付_本人情報!$1:$1,0),0)</f>
        <v>#N/A</v>
      </c>
      <c r="T142" s="10" t="e">
        <f>VLOOKUP($A142,貼付_本人情報!$A:$CY,MATCH(T$1,貼付_本人情報!$1:$1,0),0)</f>
        <v>#N/A</v>
      </c>
      <c r="U142" s="10" t="e">
        <f>VLOOKUP($A142,貼付_本人情報!$A:$CY,MATCH(U$1,貼付_本人情報!$1:$1,0),0)</f>
        <v>#N/A</v>
      </c>
      <c r="V142" s="10" t="e">
        <f>VLOOKUP($A142,貼付_本人情報!$A:$CY,MATCH(V$1,貼付_本人情報!$1:$1,0),0)</f>
        <v>#N/A</v>
      </c>
      <c r="W142" s="9" t="e">
        <f>VLOOKUP($A142,貼付_本人情報!$A:$CY,MATCH(W$1,貼付_本人情報!$1:$1,0),0)</f>
        <v>#N/A</v>
      </c>
      <c r="X142" s="19" t="e">
        <f>VLOOKUP($A142,貼付_本人情報!$A:$FL,MATCH(X$1,貼付_本人情報!$1:$1,0),0)</f>
        <v>#N/A</v>
      </c>
      <c r="Y142" s="37" t="str">
        <f t="shared" si="37"/>
        <v/>
      </c>
      <c r="Z142" s="21" t="e">
        <f>VLOOKUP($A142,貼付_本人情報!$A:$FL,MATCH(Z$1,貼付_本人情報!$1:$1,0),0)</f>
        <v>#N/A</v>
      </c>
      <c r="AA142" s="37" t="str">
        <f t="shared" si="38"/>
        <v/>
      </c>
      <c r="AB142" s="23" t="e">
        <f>VLOOKUP($A142,貼付_本人情報!$A:$FL,MATCH(AB$1,貼付_本人情報!$1:$1,0),0)</f>
        <v>#N/A</v>
      </c>
      <c r="AC142" s="38" t="str">
        <f t="shared" si="39"/>
        <v/>
      </c>
      <c r="AD142" s="23" t="e">
        <f>VLOOKUP($A142,貼付_本人情報!$A:$FL,MATCH(AD$1,貼付_本人情報!$1:$1,0),0)</f>
        <v>#N/A</v>
      </c>
      <c r="AE142" s="38" t="str">
        <f t="shared" si="40"/>
        <v/>
      </c>
      <c r="AF142" s="41" t="e">
        <f>VLOOKUP($A142,貼付_本人情報!$A:$FL,MATCH(AF$1,貼付_本人情報!$1:$1,0),0)&amp;""</f>
        <v>#N/A</v>
      </c>
      <c r="AG142" s="44" t="str">
        <f t="shared" si="41"/>
        <v/>
      </c>
    </row>
    <row r="143" spans="4:33">
      <c r="D143" s="17" t="str">
        <f t="shared" si="35"/>
        <v/>
      </c>
      <c r="E143" s="13">
        <f>VLOOKUP($A143,貼付_課税累計額!$A:$E,5,0)</f>
        <v>0</v>
      </c>
      <c r="F143" s="9">
        <f>IFERROR(VLOOKUP($A143,貼付_前職源泉!A:N,10,0),0)</f>
        <v>0</v>
      </c>
      <c r="G143" s="15">
        <f t="shared" si="42"/>
        <v>0</v>
      </c>
      <c r="H143" s="14" t="e">
        <f t="shared" si="36"/>
        <v>#N/A</v>
      </c>
      <c r="I143" s="49" t="e">
        <f>ROUNDDOWN(IF(H143&lt;1900000,MAX(0,H143-650000),IF(H143&lt;6600000,VLOOKUP(H143,参照!$D:$E,2,TRUE),IF(H143&lt;8500000,H143-(H143*0.1+1100000),H143-1950000))),0)</f>
        <v>#N/A</v>
      </c>
      <c r="J143" s="14" t="e">
        <f t="shared" si="43"/>
        <v>#N/A</v>
      </c>
      <c r="K143" s="14" t="e">
        <f t="shared" si="44"/>
        <v>#N/A</v>
      </c>
      <c r="L143" s="14" t="e">
        <f>VLOOKUP(K143,参照!$A$1:$B$6,2,TRUE)</f>
        <v>#N/A</v>
      </c>
      <c r="M143" s="10" t="e">
        <f>VLOOKUP($A143,貼付_本人情報!$A:$CY,MATCH(M$1,貼付_本人情報!$1:$1,0),0)</f>
        <v>#N/A</v>
      </c>
      <c r="N143" s="9" t="e">
        <f>VLOOKUP($A143,貼付_本人情報!$A:$CY,MATCH(N$1,貼付_本人情報!$1:$1,0),0)</f>
        <v>#N/A</v>
      </c>
      <c r="O143" s="9" t="e">
        <f>VLOOKUP($A143,貼付_本人情報!$A:$CY,MATCH(O$1,貼付_本人情報!$1:$1,0),0)</f>
        <v>#N/A</v>
      </c>
      <c r="P143" s="9" t="e">
        <f>VLOOKUP($A143,貼付_本人情報!$A:$CY,MATCH(P$1,貼付_本人情報!$1:$1,0),0)</f>
        <v>#N/A</v>
      </c>
      <c r="Q143" s="9" t="e">
        <f>VLOOKUP($A143,貼付_本人情報!$A:$CY,MATCH(Q$1,貼付_本人情報!$1:$1,0),0)</f>
        <v>#N/A</v>
      </c>
      <c r="R143" s="9" t="e">
        <f>VLOOKUP($A143,貼付_本人情報!$A:$FL,MATCH(R$1,貼付_本人情報!$1:$1,0),0)</f>
        <v>#N/A</v>
      </c>
      <c r="S143" s="10" t="e">
        <f>VLOOKUP($A143,貼付_本人情報!$A:$CY,MATCH(S$1,貼付_本人情報!$1:$1,0),0)</f>
        <v>#N/A</v>
      </c>
      <c r="T143" s="10" t="e">
        <f>VLOOKUP($A143,貼付_本人情報!$A:$CY,MATCH(T$1,貼付_本人情報!$1:$1,0),0)</f>
        <v>#N/A</v>
      </c>
      <c r="U143" s="10" t="e">
        <f>VLOOKUP($A143,貼付_本人情報!$A:$CY,MATCH(U$1,貼付_本人情報!$1:$1,0),0)</f>
        <v>#N/A</v>
      </c>
      <c r="V143" s="10" t="e">
        <f>VLOOKUP($A143,貼付_本人情報!$A:$CY,MATCH(V$1,貼付_本人情報!$1:$1,0),0)</f>
        <v>#N/A</v>
      </c>
      <c r="W143" s="9" t="e">
        <f>VLOOKUP($A143,貼付_本人情報!$A:$CY,MATCH(W$1,貼付_本人情報!$1:$1,0),0)</f>
        <v>#N/A</v>
      </c>
      <c r="X143" s="19" t="e">
        <f>VLOOKUP($A143,貼付_本人情報!$A:$FL,MATCH(X$1,貼付_本人情報!$1:$1,0),0)</f>
        <v>#N/A</v>
      </c>
      <c r="Y143" s="37" t="str">
        <f t="shared" si="37"/>
        <v/>
      </c>
      <c r="Z143" s="21" t="e">
        <f>VLOOKUP($A143,貼付_本人情報!$A:$FL,MATCH(Z$1,貼付_本人情報!$1:$1,0),0)</f>
        <v>#N/A</v>
      </c>
      <c r="AA143" s="37" t="str">
        <f t="shared" si="38"/>
        <v/>
      </c>
      <c r="AB143" s="23" t="e">
        <f>VLOOKUP($A143,貼付_本人情報!$A:$FL,MATCH(AB$1,貼付_本人情報!$1:$1,0),0)</f>
        <v>#N/A</v>
      </c>
      <c r="AC143" s="38" t="str">
        <f t="shared" si="39"/>
        <v/>
      </c>
      <c r="AD143" s="23" t="e">
        <f>VLOOKUP($A143,貼付_本人情報!$A:$FL,MATCH(AD$1,貼付_本人情報!$1:$1,0),0)</f>
        <v>#N/A</v>
      </c>
      <c r="AE143" s="38" t="str">
        <f t="shared" si="40"/>
        <v/>
      </c>
      <c r="AF143" s="41" t="e">
        <f>VLOOKUP($A143,貼付_本人情報!$A:$FL,MATCH(AF$1,貼付_本人情報!$1:$1,0),0)&amp;""</f>
        <v>#N/A</v>
      </c>
      <c r="AG143" s="44" t="str">
        <f t="shared" si="41"/>
        <v/>
      </c>
    </row>
    <row r="144" spans="4:33">
      <c r="D144" s="17" t="str">
        <f t="shared" si="35"/>
        <v/>
      </c>
      <c r="E144" s="13">
        <f>VLOOKUP($A144,貼付_課税累計額!$A:$E,5,0)</f>
        <v>0</v>
      </c>
      <c r="F144" s="9">
        <f>IFERROR(VLOOKUP($A144,貼付_前職源泉!A:N,10,0),0)</f>
        <v>0</v>
      </c>
      <c r="G144" s="15">
        <f t="shared" si="42"/>
        <v>0</v>
      </c>
      <c r="H144" s="14" t="e">
        <f t="shared" si="36"/>
        <v>#N/A</v>
      </c>
      <c r="I144" s="49" t="e">
        <f>ROUNDDOWN(IF(H144&lt;1900000,MAX(0,H144-650000),IF(H144&lt;6600000,VLOOKUP(H144,参照!$D:$E,2,TRUE),IF(H144&lt;8500000,H144-(H144*0.1+1100000),H144-1950000))),0)</f>
        <v>#N/A</v>
      </c>
      <c r="J144" s="14" t="e">
        <f t="shared" si="43"/>
        <v>#N/A</v>
      </c>
      <c r="K144" s="14" t="e">
        <f t="shared" si="44"/>
        <v>#N/A</v>
      </c>
      <c r="L144" s="14" t="e">
        <f>VLOOKUP(K144,参照!$A$1:$B$6,2,TRUE)</f>
        <v>#N/A</v>
      </c>
      <c r="M144" s="10" t="e">
        <f>VLOOKUP($A144,貼付_本人情報!$A:$CY,MATCH(M$1,貼付_本人情報!$1:$1,0),0)</f>
        <v>#N/A</v>
      </c>
      <c r="N144" s="9" t="e">
        <f>VLOOKUP($A144,貼付_本人情報!$A:$CY,MATCH(N$1,貼付_本人情報!$1:$1,0),0)</f>
        <v>#N/A</v>
      </c>
      <c r="O144" s="9" t="e">
        <f>VLOOKUP($A144,貼付_本人情報!$A:$CY,MATCH(O$1,貼付_本人情報!$1:$1,0),0)</f>
        <v>#N/A</v>
      </c>
      <c r="P144" s="9" t="e">
        <f>VLOOKUP($A144,貼付_本人情報!$A:$CY,MATCH(P$1,貼付_本人情報!$1:$1,0),0)</f>
        <v>#N/A</v>
      </c>
      <c r="Q144" s="9" t="e">
        <f>VLOOKUP($A144,貼付_本人情報!$A:$CY,MATCH(Q$1,貼付_本人情報!$1:$1,0),0)</f>
        <v>#N/A</v>
      </c>
      <c r="R144" s="9" t="e">
        <f>VLOOKUP($A144,貼付_本人情報!$A:$FL,MATCH(R$1,貼付_本人情報!$1:$1,0),0)</f>
        <v>#N/A</v>
      </c>
      <c r="S144" s="10" t="e">
        <f>VLOOKUP($A144,貼付_本人情報!$A:$CY,MATCH(S$1,貼付_本人情報!$1:$1,0),0)</f>
        <v>#N/A</v>
      </c>
      <c r="T144" s="10" t="e">
        <f>VLOOKUP($A144,貼付_本人情報!$A:$CY,MATCH(T$1,貼付_本人情報!$1:$1,0),0)</f>
        <v>#N/A</v>
      </c>
      <c r="U144" s="10" t="e">
        <f>VLOOKUP($A144,貼付_本人情報!$A:$CY,MATCH(U$1,貼付_本人情報!$1:$1,0),0)</f>
        <v>#N/A</v>
      </c>
      <c r="V144" s="10" t="e">
        <f>VLOOKUP($A144,貼付_本人情報!$A:$CY,MATCH(V$1,貼付_本人情報!$1:$1,0),0)</f>
        <v>#N/A</v>
      </c>
      <c r="W144" s="9" t="e">
        <f>VLOOKUP($A144,貼付_本人情報!$A:$CY,MATCH(W$1,貼付_本人情報!$1:$1,0),0)</f>
        <v>#N/A</v>
      </c>
      <c r="X144" s="19" t="e">
        <f>VLOOKUP($A144,貼付_本人情報!$A:$FL,MATCH(X$1,貼付_本人情報!$1:$1,0),0)</f>
        <v>#N/A</v>
      </c>
      <c r="Y144" s="37" t="str">
        <f t="shared" si="37"/>
        <v/>
      </c>
      <c r="Z144" s="21" t="e">
        <f>VLOOKUP($A144,貼付_本人情報!$A:$FL,MATCH(Z$1,貼付_本人情報!$1:$1,0),0)</f>
        <v>#N/A</v>
      </c>
      <c r="AA144" s="37" t="str">
        <f t="shared" si="38"/>
        <v/>
      </c>
      <c r="AB144" s="23" t="e">
        <f>VLOOKUP($A144,貼付_本人情報!$A:$FL,MATCH(AB$1,貼付_本人情報!$1:$1,0),0)</f>
        <v>#N/A</v>
      </c>
      <c r="AC144" s="38" t="str">
        <f t="shared" si="39"/>
        <v/>
      </c>
      <c r="AD144" s="23" t="e">
        <f>VLOOKUP($A144,貼付_本人情報!$A:$FL,MATCH(AD$1,貼付_本人情報!$1:$1,0),0)</f>
        <v>#N/A</v>
      </c>
      <c r="AE144" s="38" t="str">
        <f t="shared" si="40"/>
        <v/>
      </c>
      <c r="AF144" s="41" t="e">
        <f>VLOOKUP($A144,貼付_本人情報!$A:$FL,MATCH(AF$1,貼付_本人情報!$1:$1,0),0)&amp;""</f>
        <v>#N/A</v>
      </c>
      <c r="AG144" s="44" t="str">
        <f t="shared" si="41"/>
        <v/>
      </c>
    </row>
    <row r="145" spans="4:33">
      <c r="D145" s="17" t="str">
        <f t="shared" si="35"/>
        <v/>
      </c>
      <c r="E145" s="13">
        <f>VLOOKUP($A145,貼付_課税累計額!$A:$E,5,0)</f>
        <v>0</v>
      </c>
      <c r="F145" s="9">
        <f>IFERROR(VLOOKUP($A145,貼付_前職源泉!A:N,10,0),0)</f>
        <v>0</v>
      </c>
      <c r="G145" s="15">
        <f t="shared" si="42"/>
        <v>0</v>
      </c>
      <c r="H145" s="14" t="e">
        <f t="shared" si="36"/>
        <v>#N/A</v>
      </c>
      <c r="I145" s="49" t="e">
        <f>ROUNDDOWN(IF(H145&lt;1900000,MAX(0,H145-650000),IF(H145&lt;6600000,VLOOKUP(H145,参照!$D:$E,2,TRUE),IF(H145&lt;8500000,H145-(H145*0.1+1100000),H145-1950000))),0)</f>
        <v>#N/A</v>
      </c>
      <c r="J145" s="14" t="e">
        <f t="shared" si="43"/>
        <v>#N/A</v>
      </c>
      <c r="K145" s="14" t="e">
        <f t="shared" si="44"/>
        <v>#N/A</v>
      </c>
      <c r="L145" s="14" t="e">
        <f>VLOOKUP(K145,参照!$A$1:$B$6,2,TRUE)</f>
        <v>#N/A</v>
      </c>
      <c r="M145" s="10" t="e">
        <f>VLOOKUP($A145,貼付_本人情報!$A:$CY,MATCH(M$1,貼付_本人情報!$1:$1,0),0)</f>
        <v>#N/A</v>
      </c>
      <c r="N145" s="9" t="e">
        <f>VLOOKUP($A145,貼付_本人情報!$A:$CY,MATCH(N$1,貼付_本人情報!$1:$1,0),0)</f>
        <v>#N/A</v>
      </c>
      <c r="O145" s="9" t="e">
        <f>VLOOKUP($A145,貼付_本人情報!$A:$CY,MATCH(O$1,貼付_本人情報!$1:$1,0),0)</f>
        <v>#N/A</v>
      </c>
      <c r="P145" s="9" t="e">
        <f>VLOOKUP($A145,貼付_本人情報!$A:$CY,MATCH(P$1,貼付_本人情報!$1:$1,0),0)</f>
        <v>#N/A</v>
      </c>
      <c r="Q145" s="9" t="e">
        <f>VLOOKUP($A145,貼付_本人情報!$A:$CY,MATCH(Q$1,貼付_本人情報!$1:$1,0),0)</f>
        <v>#N/A</v>
      </c>
      <c r="R145" s="9" t="e">
        <f>VLOOKUP($A145,貼付_本人情報!$A:$FL,MATCH(R$1,貼付_本人情報!$1:$1,0),0)</f>
        <v>#N/A</v>
      </c>
      <c r="S145" s="10" t="e">
        <f>VLOOKUP($A145,貼付_本人情報!$A:$CY,MATCH(S$1,貼付_本人情報!$1:$1,0),0)</f>
        <v>#N/A</v>
      </c>
      <c r="T145" s="10" t="e">
        <f>VLOOKUP($A145,貼付_本人情報!$A:$CY,MATCH(T$1,貼付_本人情報!$1:$1,0),0)</f>
        <v>#N/A</v>
      </c>
      <c r="U145" s="10" t="e">
        <f>VLOOKUP($A145,貼付_本人情報!$A:$CY,MATCH(U$1,貼付_本人情報!$1:$1,0),0)</f>
        <v>#N/A</v>
      </c>
      <c r="V145" s="10" t="e">
        <f>VLOOKUP($A145,貼付_本人情報!$A:$CY,MATCH(V$1,貼付_本人情報!$1:$1,0),0)</f>
        <v>#N/A</v>
      </c>
      <c r="W145" s="9" t="e">
        <f>VLOOKUP($A145,貼付_本人情報!$A:$CY,MATCH(W$1,貼付_本人情報!$1:$1,0),0)</f>
        <v>#N/A</v>
      </c>
      <c r="X145" s="19" t="e">
        <f>VLOOKUP($A145,貼付_本人情報!$A:$FL,MATCH(X$1,貼付_本人情報!$1:$1,0),0)</f>
        <v>#N/A</v>
      </c>
      <c r="Y145" s="37" t="str">
        <f t="shared" si="37"/>
        <v/>
      </c>
      <c r="Z145" s="21" t="e">
        <f>VLOOKUP($A145,貼付_本人情報!$A:$FL,MATCH(Z$1,貼付_本人情報!$1:$1,0),0)</f>
        <v>#N/A</v>
      </c>
      <c r="AA145" s="37" t="str">
        <f t="shared" si="38"/>
        <v/>
      </c>
      <c r="AB145" s="23" t="e">
        <f>VLOOKUP($A145,貼付_本人情報!$A:$FL,MATCH(AB$1,貼付_本人情報!$1:$1,0),0)</f>
        <v>#N/A</v>
      </c>
      <c r="AC145" s="38" t="str">
        <f t="shared" si="39"/>
        <v/>
      </c>
      <c r="AD145" s="23" t="e">
        <f>VLOOKUP($A145,貼付_本人情報!$A:$FL,MATCH(AD$1,貼付_本人情報!$1:$1,0),0)</f>
        <v>#N/A</v>
      </c>
      <c r="AE145" s="38" t="str">
        <f t="shared" si="40"/>
        <v/>
      </c>
      <c r="AF145" s="41" t="e">
        <f>VLOOKUP($A145,貼付_本人情報!$A:$FL,MATCH(AF$1,貼付_本人情報!$1:$1,0),0)&amp;""</f>
        <v>#N/A</v>
      </c>
      <c r="AG145" s="44" t="str">
        <f t="shared" si="41"/>
        <v/>
      </c>
    </row>
    <row r="146" spans="4:33">
      <c r="D146" s="17" t="str">
        <f t="shared" si="35"/>
        <v/>
      </c>
      <c r="E146" s="13">
        <f>VLOOKUP($A146,貼付_課税累計額!$A:$E,5,0)</f>
        <v>0</v>
      </c>
      <c r="F146" s="9">
        <f>IFERROR(VLOOKUP($A146,貼付_前職源泉!A:N,10,0),0)</f>
        <v>0</v>
      </c>
      <c r="G146" s="15">
        <f t="shared" si="42"/>
        <v>0</v>
      </c>
      <c r="H146" s="14" t="e">
        <f t="shared" si="36"/>
        <v>#N/A</v>
      </c>
      <c r="I146" s="49" t="e">
        <f>ROUNDDOWN(IF(H146&lt;1900000,MAX(0,H146-650000),IF(H146&lt;6600000,VLOOKUP(H146,参照!$D:$E,2,TRUE),IF(H146&lt;8500000,H146-(H146*0.1+1100000),H146-1950000))),0)</f>
        <v>#N/A</v>
      </c>
      <c r="J146" s="14" t="e">
        <f t="shared" si="43"/>
        <v>#N/A</v>
      </c>
      <c r="K146" s="14" t="e">
        <f t="shared" si="44"/>
        <v>#N/A</v>
      </c>
      <c r="L146" s="14" t="e">
        <f>VLOOKUP(K146,参照!$A$1:$B$6,2,TRUE)</f>
        <v>#N/A</v>
      </c>
      <c r="M146" s="10" t="e">
        <f>VLOOKUP($A146,貼付_本人情報!$A:$CY,MATCH(M$1,貼付_本人情報!$1:$1,0),0)</f>
        <v>#N/A</v>
      </c>
      <c r="N146" s="9" t="e">
        <f>VLOOKUP($A146,貼付_本人情報!$A:$CY,MATCH(N$1,貼付_本人情報!$1:$1,0),0)</f>
        <v>#N/A</v>
      </c>
      <c r="O146" s="9" t="e">
        <f>VLOOKUP($A146,貼付_本人情報!$A:$CY,MATCH(O$1,貼付_本人情報!$1:$1,0),0)</f>
        <v>#N/A</v>
      </c>
      <c r="P146" s="9" t="e">
        <f>VLOOKUP($A146,貼付_本人情報!$A:$CY,MATCH(P$1,貼付_本人情報!$1:$1,0),0)</f>
        <v>#N/A</v>
      </c>
      <c r="Q146" s="9" t="e">
        <f>VLOOKUP($A146,貼付_本人情報!$A:$CY,MATCH(Q$1,貼付_本人情報!$1:$1,0),0)</f>
        <v>#N/A</v>
      </c>
      <c r="R146" s="9" t="e">
        <f>VLOOKUP($A146,貼付_本人情報!$A:$FL,MATCH(R$1,貼付_本人情報!$1:$1,0),0)</f>
        <v>#N/A</v>
      </c>
      <c r="S146" s="10" t="e">
        <f>VLOOKUP($A146,貼付_本人情報!$A:$CY,MATCH(S$1,貼付_本人情報!$1:$1,0),0)</f>
        <v>#N/A</v>
      </c>
      <c r="T146" s="10" t="e">
        <f>VLOOKUP($A146,貼付_本人情報!$A:$CY,MATCH(T$1,貼付_本人情報!$1:$1,0),0)</f>
        <v>#N/A</v>
      </c>
      <c r="U146" s="10" t="e">
        <f>VLOOKUP($A146,貼付_本人情報!$A:$CY,MATCH(U$1,貼付_本人情報!$1:$1,0),0)</f>
        <v>#N/A</v>
      </c>
      <c r="V146" s="10" t="e">
        <f>VLOOKUP($A146,貼付_本人情報!$A:$CY,MATCH(V$1,貼付_本人情報!$1:$1,0),0)</f>
        <v>#N/A</v>
      </c>
      <c r="W146" s="9" t="e">
        <f>VLOOKUP($A146,貼付_本人情報!$A:$CY,MATCH(W$1,貼付_本人情報!$1:$1,0),0)</f>
        <v>#N/A</v>
      </c>
      <c r="X146" s="19" t="e">
        <f>VLOOKUP($A146,貼付_本人情報!$A:$FL,MATCH(X$1,貼付_本人情報!$1:$1,0),0)</f>
        <v>#N/A</v>
      </c>
      <c r="Y146" s="37" t="str">
        <f t="shared" si="37"/>
        <v/>
      </c>
      <c r="Z146" s="21" t="e">
        <f>VLOOKUP($A146,貼付_本人情報!$A:$FL,MATCH(Z$1,貼付_本人情報!$1:$1,0),0)</f>
        <v>#N/A</v>
      </c>
      <c r="AA146" s="37" t="str">
        <f t="shared" si="38"/>
        <v/>
      </c>
      <c r="AB146" s="23" t="e">
        <f>VLOOKUP($A146,貼付_本人情報!$A:$FL,MATCH(AB$1,貼付_本人情報!$1:$1,0),0)</f>
        <v>#N/A</v>
      </c>
      <c r="AC146" s="38" t="str">
        <f t="shared" si="39"/>
        <v/>
      </c>
      <c r="AD146" s="23" t="e">
        <f>VLOOKUP($A146,貼付_本人情報!$A:$FL,MATCH(AD$1,貼付_本人情報!$1:$1,0),0)</f>
        <v>#N/A</v>
      </c>
      <c r="AE146" s="38" t="str">
        <f t="shared" si="40"/>
        <v/>
      </c>
      <c r="AF146" s="41" t="e">
        <f>VLOOKUP($A146,貼付_本人情報!$A:$FL,MATCH(AF$1,貼付_本人情報!$1:$1,0),0)&amp;""</f>
        <v>#N/A</v>
      </c>
      <c r="AG146" s="44" t="str">
        <f t="shared" si="41"/>
        <v/>
      </c>
    </row>
    <row r="147" spans="4:33">
      <c r="D147" s="17" t="str">
        <f t="shared" si="35"/>
        <v/>
      </c>
      <c r="E147" s="13">
        <f>VLOOKUP($A147,貼付_課税累計額!$A:$E,5,0)</f>
        <v>0</v>
      </c>
      <c r="F147" s="9">
        <f>IFERROR(VLOOKUP($A147,貼付_前職源泉!A:N,10,0),0)</f>
        <v>0</v>
      </c>
      <c r="G147" s="15">
        <f t="shared" si="42"/>
        <v>0</v>
      </c>
      <c r="H147" s="14" t="e">
        <f t="shared" si="36"/>
        <v>#N/A</v>
      </c>
      <c r="I147" s="49" t="e">
        <f>ROUNDDOWN(IF(H147&lt;1900000,MAX(0,H147-650000),IF(H147&lt;6600000,VLOOKUP(H147,参照!$D:$E,2,TRUE),IF(H147&lt;8500000,H147-(H147*0.1+1100000),H147-1950000))),0)</f>
        <v>#N/A</v>
      </c>
      <c r="J147" s="14" t="e">
        <f t="shared" si="43"/>
        <v>#N/A</v>
      </c>
      <c r="K147" s="14" t="e">
        <f t="shared" si="44"/>
        <v>#N/A</v>
      </c>
      <c r="L147" s="14" t="e">
        <f>VLOOKUP(K147,参照!$A$1:$B$6,2,TRUE)</f>
        <v>#N/A</v>
      </c>
      <c r="M147" s="10" t="e">
        <f>VLOOKUP($A147,貼付_本人情報!$A:$CY,MATCH(M$1,貼付_本人情報!$1:$1,0),0)</f>
        <v>#N/A</v>
      </c>
      <c r="N147" s="9" t="e">
        <f>VLOOKUP($A147,貼付_本人情報!$A:$CY,MATCH(N$1,貼付_本人情報!$1:$1,0),0)</f>
        <v>#N/A</v>
      </c>
      <c r="O147" s="9" t="e">
        <f>VLOOKUP($A147,貼付_本人情報!$A:$CY,MATCH(O$1,貼付_本人情報!$1:$1,0),0)</f>
        <v>#N/A</v>
      </c>
      <c r="P147" s="9" t="e">
        <f>VLOOKUP($A147,貼付_本人情報!$A:$CY,MATCH(P$1,貼付_本人情報!$1:$1,0),0)</f>
        <v>#N/A</v>
      </c>
      <c r="Q147" s="9" t="e">
        <f>VLOOKUP($A147,貼付_本人情報!$A:$CY,MATCH(Q$1,貼付_本人情報!$1:$1,0),0)</f>
        <v>#N/A</v>
      </c>
      <c r="R147" s="9" t="e">
        <f>VLOOKUP($A147,貼付_本人情報!$A:$FL,MATCH(R$1,貼付_本人情報!$1:$1,0),0)</f>
        <v>#N/A</v>
      </c>
      <c r="S147" s="10" t="e">
        <f>VLOOKUP($A147,貼付_本人情報!$A:$CY,MATCH(S$1,貼付_本人情報!$1:$1,0),0)</f>
        <v>#N/A</v>
      </c>
      <c r="T147" s="10" t="e">
        <f>VLOOKUP($A147,貼付_本人情報!$A:$CY,MATCH(T$1,貼付_本人情報!$1:$1,0),0)</f>
        <v>#N/A</v>
      </c>
      <c r="U147" s="10" t="e">
        <f>VLOOKUP($A147,貼付_本人情報!$A:$CY,MATCH(U$1,貼付_本人情報!$1:$1,0),0)</f>
        <v>#N/A</v>
      </c>
      <c r="V147" s="10" t="e">
        <f>VLOOKUP($A147,貼付_本人情報!$A:$CY,MATCH(V$1,貼付_本人情報!$1:$1,0),0)</f>
        <v>#N/A</v>
      </c>
      <c r="W147" s="9" t="e">
        <f>VLOOKUP($A147,貼付_本人情報!$A:$CY,MATCH(W$1,貼付_本人情報!$1:$1,0),0)</f>
        <v>#N/A</v>
      </c>
      <c r="X147" s="19" t="e">
        <f>VLOOKUP($A147,貼付_本人情報!$A:$FL,MATCH(X$1,貼付_本人情報!$1:$1,0),0)</f>
        <v>#N/A</v>
      </c>
      <c r="Y147" s="37" t="str">
        <f t="shared" si="37"/>
        <v/>
      </c>
      <c r="Z147" s="21" t="e">
        <f>VLOOKUP($A147,貼付_本人情報!$A:$FL,MATCH(Z$1,貼付_本人情報!$1:$1,0),0)</f>
        <v>#N/A</v>
      </c>
      <c r="AA147" s="37" t="str">
        <f t="shared" si="38"/>
        <v/>
      </c>
      <c r="AB147" s="23" t="e">
        <f>VLOOKUP($A147,貼付_本人情報!$A:$FL,MATCH(AB$1,貼付_本人情報!$1:$1,0),0)</f>
        <v>#N/A</v>
      </c>
      <c r="AC147" s="38" t="str">
        <f t="shared" si="39"/>
        <v/>
      </c>
      <c r="AD147" s="23" t="e">
        <f>VLOOKUP($A147,貼付_本人情報!$A:$FL,MATCH(AD$1,貼付_本人情報!$1:$1,0),0)</f>
        <v>#N/A</v>
      </c>
      <c r="AE147" s="38" t="str">
        <f t="shared" si="40"/>
        <v/>
      </c>
      <c r="AF147" s="41" t="e">
        <f>VLOOKUP($A147,貼付_本人情報!$A:$FL,MATCH(AF$1,貼付_本人情報!$1:$1,0),0)&amp;""</f>
        <v>#N/A</v>
      </c>
      <c r="AG147" s="44" t="str">
        <f t="shared" si="41"/>
        <v/>
      </c>
    </row>
    <row r="148" spans="4:33">
      <c r="D148" s="17" t="str">
        <f t="shared" si="35"/>
        <v/>
      </c>
      <c r="E148" s="13">
        <f>VLOOKUP($A148,貼付_課税累計額!$A:$E,5,0)</f>
        <v>0</v>
      </c>
      <c r="F148" s="9">
        <f>IFERROR(VLOOKUP($A148,貼付_前職源泉!A:N,10,0),0)</f>
        <v>0</v>
      </c>
      <c r="G148" s="15">
        <f t="shared" si="42"/>
        <v>0</v>
      </c>
      <c r="H148" s="14" t="e">
        <f t="shared" si="36"/>
        <v>#N/A</v>
      </c>
      <c r="I148" s="49" t="e">
        <f>ROUNDDOWN(IF(H148&lt;1900000,MAX(0,H148-650000),IF(H148&lt;6600000,VLOOKUP(H148,参照!$D:$E,2,TRUE),IF(H148&lt;8500000,H148-(H148*0.1+1100000),H148-1950000))),0)</f>
        <v>#N/A</v>
      </c>
      <c r="J148" s="14" t="e">
        <f t="shared" si="43"/>
        <v>#N/A</v>
      </c>
      <c r="K148" s="14" t="e">
        <f t="shared" si="44"/>
        <v>#N/A</v>
      </c>
      <c r="L148" s="14" t="e">
        <f>VLOOKUP(K148,参照!$A$1:$B$6,2,TRUE)</f>
        <v>#N/A</v>
      </c>
      <c r="M148" s="10" t="e">
        <f>VLOOKUP($A148,貼付_本人情報!$A:$CY,MATCH(M$1,貼付_本人情報!$1:$1,0),0)</f>
        <v>#N/A</v>
      </c>
      <c r="N148" s="9" t="e">
        <f>VLOOKUP($A148,貼付_本人情報!$A:$CY,MATCH(N$1,貼付_本人情報!$1:$1,0),0)</f>
        <v>#N/A</v>
      </c>
      <c r="O148" s="9" t="e">
        <f>VLOOKUP($A148,貼付_本人情報!$A:$CY,MATCH(O$1,貼付_本人情報!$1:$1,0),0)</f>
        <v>#N/A</v>
      </c>
      <c r="P148" s="9" t="e">
        <f>VLOOKUP($A148,貼付_本人情報!$A:$CY,MATCH(P$1,貼付_本人情報!$1:$1,0),0)</f>
        <v>#N/A</v>
      </c>
      <c r="Q148" s="9" t="e">
        <f>VLOOKUP($A148,貼付_本人情報!$A:$CY,MATCH(Q$1,貼付_本人情報!$1:$1,0),0)</f>
        <v>#N/A</v>
      </c>
      <c r="R148" s="9" t="e">
        <f>VLOOKUP($A148,貼付_本人情報!$A:$FL,MATCH(R$1,貼付_本人情報!$1:$1,0),0)</f>
        <v>#N/A</v>
      </c>
      <c r="S148" s="10" t="e">
        <f>VLOOKUP($A148,貼付_本人情報!$A:$CY,MATCH(S$1,貼付_本人情報!$1:$1,0),0)</f>
        <v>#N/A</v>
      </c>
      <c r="T148" s="10" t="e">
        <f>VLOOKUP($A148,貼付_本人情報!$A:$CY,MATCH(T$1,貼付_本人情報!$1:$1,0),0)</f>
        <v>#N/A</v>
      </c>
      <c r="U148" s="10" t="e">
        <f>VLOOKUP($A148,貼付_本人情報!$A:$CY,MATCH(U$1,貼付_本人情報!$1:$1,0),0)</f>
        <v>#N/A</v>
      </c>
      <c r="V148" s="10" t="e">
        <f>VLOOKUP($A148,貼付_本人情報!$A:$CY,MATCH(V$1,貼付_本人情報!$1:$1,0),0)</f>
        <v>#N/A</v>
      </c>
      <c r="W148" s="9" t="e">
        <f>VLOOKUP($A148,貼付_本人情報!$A:$CY,MATCH(W$1,貼付_本人情報!$1:$1,0),0)</f>
        <v>#N/A</v>
      </c>
      <c r="X148" s="19" t="e">
        <f>VLOOKUP($A148,貼付_本人情報!$A:$FL,MATCH(X$1,貼付_本人情報!$1:$1,0),0)</f>
        <v>#N/A</v>
      </c>
      <c r="Y148" s="37" t="str">
        <f t="shared" si="37"/>
        <v/>
      </c>
      <c r="Z148" s="21" t="e">
        <f>VLOOKUP($A148,貼付_本人情報!$A:$FL,MATCH(Z$1,貼付_本人情報!$1:$1,0),0)</f>
        <v>#N/A</v>
      </c>
      <c r="AA148" s="37" t="str">
        <f t="shared" si="38"/>
        <v/>
      </c>
      <c r="AB148" s="23" t="e">
        <f>VLOOKUP($A148,貼付_本人情報!$A:$FL,MATCH(AB$1,貼付_本人情報!$1:$1,0),0)</f>
        <v>#N/A</v>
      </c>
      <c r="AC148" s="38" t="str">
        <f t="shared" si="39"/>
        <v/>
      </c>
      <c r="AD148" s="23" t="e">
        <f>VLOOKUP($A148,貼付_本人情報!$A:$FL,MATCH(AD$1,貼付_本人情報!$1:$1,0),0)</f>
        <v>#N/A</v>
      </c>
      <c r="AE148" s="38" t="str">
        <f t="shared" si="40"/>
        <v/>
      </c>
      <c r="AF148" s="41" t="e">
        <f>VLOOKUP($A148,貼付_本人情報!$A:$FL,MATCH(AF$1,貼付_本人情報!$1:$1,0),0)&amp;""</f>
        <v>#N/A</v>
      </c>
      <c r="AG148" s="44" t="str">
        <f t="shared" si="41"/>
        <v/>
      </c>
    </row>
    <row r="149" spans="4:33">
      <c r="D149" s="17" t="str">
        <f t="shared" si="35"/>
        <v/>
      </c>
      <c r="E149" s="13">
        <f>VLOOKUP($A149,貼付_課税累計額!$A:$E,5,0)</f>
        <v>0</v>
      </c>
      <c r="F149" s="9">
        <f>IFERROR(VLOOKUP($A149,貼付_前職源泉!A:N,10,0),0)</f>
        <v>0</v>
      </c>
      <c r="G149" s="15">
        <f t="shared" si="42"/>
        <v>0</v>
      </c>
      <c r="H149" s="14" t="e">
        <f t="shared" si="36"/>
        <v>#N/A</v>
      </c>
      <c r="I149" s="49" t="e">
        <f>ROUNDDOWN(IF(H149&lt;1900000,MAX(0,H149-650000),IF(H149&lt;6600000,VLOOKUP(H149,参照!$D:$E,2,TRUE),IF(H149&lt;8500000,H149-(H149*0.1+1100000),H149-1950000))),0)</f>
        <v>#N/A</v>
      </c>
      <c r="J149" s="14" t="e">
        <f t="shared" si="43"/>
        <v>#N/A</v>
      </c>
      <c r="K149" s="14" t="e">
        <f t="shared" si="44"/>
        <v>#N/A</v>
      </c>
      <c r="L149" s="14" t="e">
        <f>VLOOKUP(K149,参照!$A$1:$B$6,2,TRUE)</f>
        <v>#N/A</v>
      </c>
      <c r="M149" s="10" t="e">
        <f>VLOOKUP($A149,貼付_本人情報!$A:$CY,MATCH(M$1,貼付_本人情報!$1:$1,0),0)</f>
        <v>#N/A</v>
      </c>
      <c r="N149" s="9" t="e">
        <f>VLOOKUP($A149,貼付_本人情報!$A:$CY,MATCH(N$1,貼付_本人情報!$1:$1,0),0)</f>
        <v>#N/A</v>
      </c>
      <c r="O149" s="9" t="e">
        <f>VLOOKUP($A149,貼付_本人情報!$A:$CY,MATCH(O$1,貼付_本人情報!$1:$1,0),0)</f>
        <v>#N/A</v>
      </c>
      <c r="P149" s="9" t="e">
        <f>VLOOKUP($A149,貼付_本人情報!$A:$CY,MATCH(P$1,貼付_本人情報!$1:$1,0),0)</f>
        <v>#N/A</v>
      </c>
      <c r="Q149" s="9" t="e">
        <f>VLOOKUP($A149,貼付_本人情報!$A:$CY,MATCH(Q$1,貼付_本人情報!$1:$1,0),0)</f>
        <v>#N/A</v>
      </c>
      <c r="R149" s="9" t="e">
        <f>VLOOKUP($A149,貼付_本人情報!$A:$FL,MATCH(R$1,貼付_本人情報!$1:$1,0),0)</f>
        <v>#N/A</v>
      </c>
      <c r="S149" s="10" t="e">
        <f>VLOOKUP($A149,貼付_本人情報!$A:$CY,MATCH(S$1,貼付_本人情報!$1:$1,0),0)</f>
        <v>#N/A</v>
      </c>
      <c r="T149" s="10" t="e">
        <f>VLOOKUP($A149,貼付_本人情報!$A:$CY,MATCH(T$1,貼付_本人情報!$1:$1,0),0)</f>
        <v>#N/A</v>
      </c>
      <c r="U149" s="10" t="e">
        <f>VLOOKUP($A149,貼付_本人情報!$A:$CY,MATCH(U$1,貼付_本人情報!$1:$1,0),0)</f>
        <v>#N/A</v>
      </c>
      <c r="V149" s="10" t="e">
        <f>VLOOKUP($A149,貼付_本人情報!$A:$CY,MATCH(V$1,貼付_本人情報!$1:$1,0),0)</f>
        <v>#N/A</v>
      </c>
      <c r="W149" s="9" t="e">
        <f>VLOOKUP($A149,貼付_本人情報!$A:$CY,MATCH(W$1,貼付_本人情報!$1:$1,0),0)</f>
        <v>#N/A</v>
      </c>
      <c r="X149" s="19" t="e">
        <f>VLOOKUP($A149,貼付_本人情報!$A:$FL,MATCH(X$1,貼付_本人情報!$1:$1,0),0)</f>
        <v>#N/A</v>
      </c>
      <c r="Y149" s="37" t="str">
        <f t="shared" si="37"/>
        <v/>
      </c>
      <c r="Z149" s="21" t="e">
        <f>VLOOKUP($A149,貼付_本人情報!$A:$FL,MATCH(Z$1,貼付_本人情報!$1:$1,0),0)</f>
        <v>#N/A</v>
      </c>
      <c r="AA149" s="37" t="str">
        <f t="shared" si="38"/>
        <v/>
      </c>
      <c r="AB149" s="23" t="e">
        <f>VLOOKUP($A149,貼付_本人情報!$A:$FL,MATCH(AB$1,貼付_本人情報!$1:$1,0),0)</f>
        <v>#N/A</v>
      </c>
      <c r="AC149" s="38" t="str">
        <f t="shared" si="39"/>
        <v/>
      </c>
      <c r="AD149" s="23" t="e">
        <f>VLOOKUP($A149,貼付_本人情報!$A:$FL,MATCH(AD$1,貼付_本人情報!$1:$1,0),0)</f>
        <v>#N/A</v>
      </c>
      <c r="AE149" s="38" t="str">
        <f t="shared" si="40"/>
        <v/>
      </c>
      <c r="AF149" s="41" t="e">
        <f>VLOOKUP($A149,貼付_本人情報!$A:$FL,MATCH(AF$1,貼付_本人情報!$1:$1,0),0)&amp;""</f>
        <v>#N/A</v>
      </c>
      <c r="AG149" s="44" t="str">
        <f t="shared" si="41"/>
        <v/>
      </c>
    </row>
    <row r="150" spans="4:33">
      <c r="D150" s="17" t="str">
        <f t="shared" si="35"/>
        <v/>
      </c>
      <c r="E150" s="13">
        <f>VLOOKUP($A150,貼付_課税累計額!$A:$E,5,0)</f>
        <v>0</v>
      </c>
      <c r="F150" s="9">
        <f>IFERROR(VLOOKUP($A150,貼付_前職源泉!A:N,10,0),0)</f>
        <v>0</v>
      </c>
      <c r="G150" s="15">
        <f t="shared" si="42"/>
        <v>0</v>
      </c>
      <c r="H150" s="14" t="e">
        <f t="shared" si="36"/>
        <v>#N/A</v>
      </c>
      <c r="I150" s="49" t="e">
        <f>ROUNDDOWN(IF(H150&lt;1900000,MAX(0,H150-650000),IF(H150&lt;6600000,VLOOKUP(H150,参照!$D:$E,2,TRUE),IF(H150&lt;8500000,H150-(H150*0.1+1100000),H150-1950000))),0)</f>
        <v>#N/A</v>
      </c>
      <c r="J150" s="14" t="e">
        <f t="shared" si="43"/>
        <v>#N/A</v>
      </c>
      <c r="K150" s="14" t="e">
        <f t="shared" si="44"/>
        <v>#N/A</v>
      </c>
      <c r="L150" s="14" t="e">
        <f>VLOOKUP(K150,参照!$A$1:$B$6,2,TRUE)</f>
        <v>#N/A</v>
      </c>
      <c r="M150" s="10" t="e">
        <f>VLOOKUP($A150,貼付_本人情報!$A:$CY,MATCH(M$1,貼付_本人情報!$1:$1,0),0)</f>
        <v>#N/A</v>
      </c>
      <c r="N150" s="9" t="e">
        <f>VLOOKUP($A150,貼付_本人情報!$A:$CY,MATCH(N$1,貼付_本人情報!$1:$1,0),0)</f>
        <v>#N/A</v>
      </c>
      <c r="O150" s="9" t="e">
        <f>VLOOKUP($A150,貼付_本人情報!$A:$CY,MATCH(O$1,貼付_本人情報!$1:$1,0),0)</f>
        <v>#N/A</v>
      </c>
      <c r="P150" s="9" t="e">
        <f>VLOOKUP($A150,貼付_本人情報!$A:$CY,MATCH(P$1,貼付_本人情報!$1:$1,0),0)</f>
        <v>#N/A</v>
      </c>
      <c r="Q150" s="9" t="e">
        <f>VLOOKUP($A150,貼付_本人情報!$A:$CY,MATCH(Q$1,貼付_本人情報!$1:$1,0),0)</f>
        <v>#N/A</v>
      </c>
      <c r="R150" s="9" t="e">
        <f>VLOOKUP($A150,貼付_本人情報!$A:$FL,MATCH(R$1,貼付_本人情報!$1:$1,0),0)</f>
        <v>#N/A</v>
      </c>
      <c r="S150" s="10" t="e">
        <f>VLOOKUP($A150,貼付_本人情報!$A:$CY,MATCH(S$1,貼付_本人情報!$1:$1,0),0)</f>
        <v>#N/A</v>
      </c>
      <c r="T150" s="10" t="e">
        <f>VLOOKUP($A150,貼付_本人情報!$A:$CY,MATCH(T$1,貼付_本人情報!$1:$1,0),0)</f>
        <v>#N/A</v>
      </c>
      <c r="U150" s="10" t="e">
        <f>VLOOKUP($A150,貼付_本人情報!$A:$CY,MATCH(U$1,貼付_本人情報!$1:$1,0),0)</f>
        <v>#N/A</v>
      </c>
      <c r="V150" s="10" t="e">
        <f>VLOOKUP($A150,貼付_本人情報!$A:$CY,MATCH(V$1,貼付_本人情報!$1:$1,0),0)</f>
        <v>#N/A</v>
      </c>
      <c r="W150" s="9" t="e">
        <f>VLOOKUP($A150,貼付_本人情報!$A:$CY,MATCH(W$1,貼付_本人情報!$1:$1,0),0)</f>
        <v>#N/A</v>
      </c>
      <c r="X150" s="19" t="e">
        <f>VLOOKUP($A150,貼付_本人情報!$A:$FL,MATCH(X$1,貼付_本人情報!$1:$1,0),0)</f>
        <v>#N/A</v>
      </c>
      <c r="Y150" s="37" t="str">
        <f t="shared" si="37"/>
        <v/>
      </c>
      <c r="Z150" s="21" t="e">
        <f>VLOOKUP($A150,貼付_本人情報!$A:$FL,MATCH(Z$1,貼付_本人情報!$1:$1,0),0)</f>
        <v>#N/A</v>
      </c>
      <c r="AA150" s="37" t="str">
        <f t="shared" si="38"/>
        <v/>
      </c>
      <c r="AB150" s="23" t="e">
        <f>VLOOKUP($A150,貼付_本人情報!$A:$FL,MATCH(AB$1,貼付_本人情報!$1:$1,0),0)</f>
        <v>#N/A</v>
      </c>
      <c r="AC150" s="38" t="str">
        <f t="shared" si="39"/>
        <v/>
      </c>
      <c r="AD150" s="23" t="e">
        <f>VLOOKUP($A150,貼付_本人情報!$A:$FL,MATCH(AD$1,貼付_本人情報!$1:$1,0),0)</f>
        <v>#N/A</v>
      </c>
      <c r="AE150" s="38" t="str">
        <f t="shared" si="40"/>
        <v/>
      </c>
      <c r="AF150" s="41" t="e">
        <f>VLOOKUP($A150,貼付_本人情報!$A:$FL,MATCH(AF$1,貼付_本人情報!$1:$1,0),0)&amp;""</f>
        <v>#N/A</v>
      </c>
      <c r="AG150" s="44" t="str">
        <f t="shared" si="41"/>
        <v/>
      </c>
    </row>
    <row r="151" spans="4:33">
      <c r="D151" s="17" t="str">
        <f t="shared" si="35"/>
        <v/>
      </c>
      <c r="E151" s="13">
        <f>VLOOKUP($A151,貼付_課税累計額!$A:$E,5,0)</f>
        <v>0</v>
      </c>
      <c r="F151" s="9">
        <f>IFERROR(VLOOKUP($A151,貼付_前職源泉!A:N,10,0),0)</f>
        <v>0</v>
      </c>
      <c r="G151" s="15">
        <f t="shared" si="42"/>
        <v>0</v>
      </c>
      <c r="H151" s="14" t="e">
        <f t="shared" si="36"/>
        <v>#N/A</v>
      </c>
      <c r="I151" s="49" t="e">
        <f>ROUNDDOWN(IF(H151&lt;1900000,MAX(0,H151-650000),IF(H151&lt;6600000,VLOOKUP(H151,参照!$D:$E,2,TRUE),IF(H151&lt;8500000,H151-(H151*0.1+1100000),H151-1950000))),0)</f>
        <v>#N/A</v>
      </c>
      <c r="J151" s="14" t="e">
        <f t="shared" si="43"/>
        <v>#N/A</v>
      </c>
      <c r="K151" s="14" t="e">
        <f t="shared" si="44"/>
        <v>#N/A</v>
      </c>
      <c r="L151" s="14" t="e">
        <f>VLOOKUP(K151,参照!$A$1:$B$6,2,TRUE)</f>
        <v>#N/A</v>
      </c>
      <c r="M151" s="10" t="e">
        <f>VLOOKUP($A151,貼付_本人情報!$A:$CY,MATCH(M$1,貼付_本人情報!$1:$1,0),0)</f>
        <v>#N/A</v>
      </c>
      <c r="N151" s="9" t="e">
        <f>VLOOKUP($A151,貼付_本人情報!$A:$CY,MATCH(N$1,貼付_本人情報!$1:$1,0),0)</f>
        <v>#N/A</v>
      </c>
      <c r="O151" s="9" t="e">
        <f>VLOOKUP($A151,貼付_本人情報!$A:$CY,MATCH(O$1,貼付_本人情報!$1:$1,0),0)</f>
        <v>#N/A</v>
      </c>
      <c r="P151" s="9" t="e">
        <f>VLOOKUP($A151,貼付_本人情報!$A:$CY,MATCH(P$1,貼付_本人情報!$1:$1,0),0)</f>
        <v>#N/A</v>
      </c>
      <c r="Q151" s="9" t="e">
        <f>VLOOKUP($A151,貼付_本人情報!$A:$CY,MATCH(Q$1,貼付_本人情報!$1:$1,0),0)</f>
        <v>#N/A</v>
      </c>
      <c r="R151" s="9" t="e">
        <f>VLOOKUP($A151,貼付_本人情報!$A:$FL,MATCH(R$1,貼付_本人情報!$1:$1,0),0)</f>
        <v>#N/A</v>
      </c>
      <c r="S151" s="10" t="e">
        <f>VLOOKUP($A151,貼付_本人情報!$A:$CY,MATCH(S$1,貼付_本人情報!$1:$1,0),0)</f>
        <v>#N/A</v>
      </c>
      <c r="T151" s="10" t="e">
        <f>VLOOKUP($A151,貼付_本人情報!$A:$CY,MATCH(T$1,貼付_本人情報!$1:$1,0),0)</f>
        <v>#N/A</v>
      </c>
      <c r="U151" s="10" t="e">
        <f>VLOOKUP($A151,貼付_本人情報!$A:$CY,MATCH(U$1,貼付_本人情報!$1:$1,0),0)</f>
        <v>#N/A</v>
      </c>
      <c r="V151" s="10" t="e">
        <f>VLOOKUP($A151,貼付_本人情報!$A:$CY,MATCH(V$1,貼付_本人情報!$1:$1,0),0)</f>
        <v>#N/A</v>
      </c>
      <c r="W151" s="9" t="e">
        <f>VLOOKUP($A151,貼付_本人情報!$A:$CY,MATCH(W$1,貼付_本人情報!$1:$1,0),0)</f>
        <v>#N/A</v>
      </c>
      <c r="X151" s="19" t="e">
        <f>VLOOKUP($A151,貼付_本人情報!$A:$FL,MATCH(X$1,貼付_本人情報!$1:$1,0),0)</f>
        <v>#N/A</v>
      </c>
      <c r="Y151" s="37" t="str">
        <f t="shared" si="37"/>
        <v/>
      </c>
      <c r="Z151" s="21" t="e">
        <f>VLOOKUP($A151,貼付_本人情報!$A:$FL,MATCH(Z$1,貼付_本人情報!$1:$1,0),0)</f>
        <v>#N/A</v>
      </c>
      <c r="AA151" s="37" t="str">
        <f t="shared" si="38"/>
        <v/>
      </c>
      <c r="AB151" s="23" t="e">
        <f>VLOOKUP($A151,貼付_本人情報!$A:$FL,MATCH(AB$1,貼付_本人情報!$1:$1,0),0)</f>
        <v>#N/A</v>
      </c>
      <c r="AC151" s="38" t="str">
        <f t="shared" si="39"/>
        <v/>
      </c>
      <c r="AD151" s="23" t="e">
        <f>VLOOKUP($A151,貼付_本人情報!$A:$FL,MATCH(AD$1,貼付_本人情報!$1:$1,0),0)</f>
        <v>#N/A</v>
      </c>
      <c r="AE151" s="38" t="str">
        <f t="shared" si="40"/>
        <v/>
      </c>
      <c r="AF151" s="41" t="e">
        <f>VLOOKUP($A151,貼付_本人情報!$A:$FL,MATCH(AF$1,貼付_本人情報!$1:$1,0),0)&amp;""</f>
        <v>#N/A</v>
      </c>
      <c r="AG151" s="44" t="str">
        <f t="shared" si="41"/>
        <v/>
      </c>
    </row>
    <row r="152" spans="4:33">
      <c r="D152" s="17" t="str">
        <f t="shared" si="35"/>
        <v/>
      </c>
      <c r="E152" s="13">
        <f>VLOOKUP($A152,貼付_課税累計額!$A:$E,5,0)</f>
        <v>0</v>
      </c>
      <c r="F152" s="9">
        <f>IFERROR(VLOOKUP($A152,貼付_前職源泉!A:N,10,0),0)</f>
        <v>0</v>
      </c>
      <c r="G152" s="15">
        <f t="shared" si="42"/>
        <v>0</v>
      </c>
      <c r="H152" s="14" t="e">
        <f t="shared" si="36"/>
        <v>#N/A</v>
      </c>
      <c r="I152" s="49" t="e">
        <f>ROUNDDOWN(IF(H152&lt;1900000,MAX(0,H152-650000),IF(H152&lt;6600000,VLOOKUP(H152,参照!$D:$E,2,TRUE),IF(H152&lt;8500000,H152-(H152*0.1+1100000),H152-1950000))),0)</f>
        <v>#N/A</v>
      </c>
      <c r="J152" s="14" t="e">
        <f t="shared" si="43"/>
        <v>#N/A</v>
      </c>
      <c r="K152" s="14" t="e">
        <f t="shared" si="44"/>
        <v>#N/A</v>
      </c>
      <c r="L152" s="14" t="e">
        <f>VLOOKUP(K152,参照!$A$1:$B$6,2,TRUE)</f>
        <v>#N/A</v>
      </c>
      <c r="M152" s="10" t="e">
        <f>VLOOKUP($A152,貼付_本人情報!$A:$CY,MATCH(M$1,貼付_本人情報!$1:$1,0),0)</f>
        <v>#N/A</v>
      </c>
      <c r="N152" s="9" t="e">
        <f>VLOOKUP($A152,貼付_本人情報!$A:$CY,MATCH(N$1,貼付_本人情報!$1:$1,0),0)</f>
        <v>#N/A</v>
      </c>
      <c r="O152" s="9" t="e">
        <f>VLOOKUP($A152,貼付_本人情報!$A:$CY,MATCH(O$1,貼付_本人情報!$1:$1,0),0)</f>
        <v>#N/A</v>
      </c>
      <c r="P152" s="9" t="e">
        <f>VLOOKUP($A152,貼付_本人情報!$A:$CY,MATCH(P$1,貼付_本人情報!$1:$1,0),0)</f>
        <v>#N/A</v>
      </c>
      <c r="Q152" s="9" t="e">
        <f>VLOOKUP($A152,貼付_本人情報!$A:$CY,MATCH(Q$1,貼付_本人情報!$1:$1,0),0)</f>
        <v>#N/A</v>
      </c>
      <c r="R152" s="9" t="e">
        <f>VLOOKUP($A152,貼付_本人情報!$A:$FL,MATCH(R$1,貼付_本人情報!$1:$1,0),0)</f>
        <v>#N/A</v>
      </c>
      <c r="S152" s="10" t="e">
        <f>VLOOKUP($A152,貼付_本人情報!$A:$CY,MATCH(S$1,貼付_本人情報!$1:$1,0),0)</f>
        <v>#N/A</v>
      </c>
      <c r="T152" s="10" t="e">
        <f>VLOOKUP($A152,貼付_本人情報!$A:$CY,MATCH(T$1,貼付_本人情報!$1:$1,0),0)</f>
        <v>#N/A</v>
      </c>
      <c r="U152" s="10" t="e">
        <f>VLOOKUP($A152,貼付_本人情報!$A:$CY,MATCH(U$1,貼付_本人情報!$1:$1,0),0)</f>
        <v>#N/A</v>
      </c>
      <c r="V152" s="10" t="e">
        <f>VLOOKUP($A152,貼付_本人情報!$A:$CY,MATCH(V$1,貼付_本人情報!$1:$1,0),0)</f>
        <v>#N/A</v>
      </c>
      <c r="W152" s="9" t="e">
        <f>VLOOKUP($A152,貼付_本人情報!$A:$CY,MATCH(W$1,貼付_本人情報!$1:$1,0),0)</f>
        <v>#N/A</v>
      </c>
      <c r="X152" s="19" t="e">
        <f>VLOOKUP($A152,貼付_本人情報!$A:$FL,MATCH(X$1,貼付_本人情報!$1:$1,0),0)</f>
        <v>#N/A</v>
      </c>
      <c r="Y152" s="37" t="str">
        <f t="shared" si="37"/>
        <v/>
      </c>
      <c r="Z152" s="21" t="e">
        <f>VLOOKUP($A152,貼付_本人情報!$A:$FL,MATCH(Z$1,貼付_本人情報!$1:$1,0),0)</f>
        <v>#N/A</v>
      </c>
      <c r="AA152" s="37" t="str">
        <f t="shared" si="38"/>
        <v/>
      </c>
      <c r="AB152" s="23" t="e">
        <f>VLOOKUP($A152,貼付_本人情報!$A:$FL,MATCH(AB$1,貼付_本人情報!$1:$1,0),0)</f>
        <v>#N/A</v>
      </c>
      <c r="AC152" s="38" t="str">
        <f t="shared" si="39"/>
        <v/>
      </c>
      <c r="AD152" s="23" t="e">
        <f>VLOOKUP($A152,貼付_本人情報!$A:$FL,MATCH(AD$1,貼付_本人情報!$1:$1,0),0)</f>
        <v>#N/A</v>
      </c>
      <c r="AE152" s="38" t="str">
        <f t="shared" si="40"/>
        <v/>
      </c>
      <c r="AF152" s="41" t="e">
        <f>VLOOKUP($A152,貼付_本人情報!$A:$FL,MATCH(AF$1,貼付_本人情報!$1:$1,0),0)&amp;""</f>
        <v>#N/A</v>
      </c>
      <c r="AG152" s="44" t="str">
        <f t="shared" si="41"/>
        <v/>
      </c>
    </row>
    <row r="153" spans="4:33">
      <c r="D153" s="17" t="str">
        <f t="shared" si="35"/>
        <v/>
      </c>
      <c r="E153" s="13">
        <f>VLOOKUP($A153,貼付_課税累計額!$A:$E,5,0)</f>
        <v>0</v>
      </c>
      <c r="F153" s="9">
        <f>IFERROR(VLOOKUP($A153,貼付_前職源泉!A:N,10,0),0)</f>
        <v>0</v>
      </c>
      <c r="G153" s="15">
        <f t="shared" si="42"/>
        <v>0</v>
      </c>
      <c r="H153" s="14" t="e">
        <f t="shared" si="36"/>
        <v>#N/A</v>
      </c>
      <c r="I153" s="49" t="e">
        <f>ROUNDDOWN(IF(H153&lt;1900000,MAX(0,H153-650000),IF(H153&lt;6600000,VLOOKUP(H153,参照!$D:$E,2,TRUE),IF(H153&lt;8500000,H153-(H153*0.1+1100000),H153-1950000))),0)</f>
        <v>#N/A</v>
      </c>
      <c r="J153" s="14" t="e">
        <f t="shared" si="43"/>
        <v>#N/A</v>
      </c>
      <c r="K153" s="14" t="e">
        <f t="shared" si="44"/>
        <v>#N/A</v>
      </c>
      <c r="L153" s="14" t="e">
        <f>VLOOKUP(K153,参照!$A$1:$B$6,2,TRUE)</f>
        <v>#N/A</v>
      </c>
      <c r="M153" s="10" t="e">
        <f>VLOOKUP($A153,貼付_本人情報!$A:$CY,MATCH(M$1,貼付_本人情報!$1:$1,0),0)</f>
        <v>#N/A</v>
      </c>
      <c r="N153" s="9" t="e">
        <f>VLOOKUP($A153,貼付_本人情報!$A:$CY,MATCH(N$1,貼付_本人情報!$1:$1,0),0)</f>
        <v>#N/A</v>
      </c>
      <c r="O153" s="9" t="e">
        <f>VLOOKUP($A153,貼付_本人情報!$A:$CY,MATCH(O$1,貼付_本人情報!$1:$1,0),0)</f>
        <v>#N/A</v>
      </c>
      <c r="P153" s="9" t="e">
        <f>VLOOKUP($A153,貼付_本人情報!$A:$CY,MATCH(P$1,貼付_本人情報!$1:$1,0),0)</f>
        <v>#N/A</v>
      </c>
      <c r="Q153" s="9" t="e">
        <f>VLOOKUP($A153,貼付_本人情報!$A:$CY,MATCH(Q$1,貼付_本人情報!$1:$1,0),0)</f>
        <v>#N/A</v>
      </c>
      <c r="R153" s="9" t="e">
        <f>VLOOKUP($A153,貼付_本人情報!$A:$FL,MATCH(R$1,貼付_本人情報!$1:$1,0),0)</f>
        <v>#N/A</v>
      </c>
      <c r="S153" s="10" t="e">
        <f>VLOOKUP($A153,貼付_本人情報!$A:$CY,MATCH(S$1,貼付_本人情報!$1:$1,0),0)</f>
        <v>#N/A</v>
      </c>
      <c r="T153" s="10" t="e">
        <f>VLOOKUP($A153,貼付_本人情報!$A:$CY,MATCH(T$1,貼付_本人情報!$1:$1,0),0)</f>
        <v>#N/A</v>
      </c>
      <c r="U153" s="10" t="e">
        <f>VLOOKUP($A153,貼付_本人情報!$A:$CY,MATCH(U$1,貼付_本人情報!$1:$1,0),0)</f>
        <v>#N/A</v>
      </c>
      <c r="V153" s="10" t="e">
        <f>VLOOKUP($A153,貼付_本人情報!$A:$CY,MATCH(V$1,貼付_本人情報!$1:$1,0),0)</f>
        <v>#N/A</v>
      </c>
      <c r="W153" s="9" t="e">
        <f>VLOOKUP($A153,貼付_本人情報!$A:$CY,MATCH(W$1,貼付_本人情報!$1:$1,0),0)</f>
        <v>#N/A</v>
      </c>
      <c r="X153" s="19" t="e">
        <f>VLOOKUP($A153,貼付_本人情報!$A:$FL,MATCH(X$1,貼付_本人情報!$1:$1,0),0)</f>
        <v>#N/A</v>
      </c>
      <c r="Y153" s="37" t="str">
        <f t="shared" si="37"/>
        <v/>
      </c>
      <c r="Z153" s="21" t="e">
        <f>VLOOKUP($A153,貼付_本人情報!$A:$FL,MATCH(Z$1,貼付_本人情報!$1:$1,0),0)</f>
        <v>#N/A</v>
      </c>
      <c r="AA153" s="37" t="str">
        <f t="shared" si="38"/>
        <v/>
      </c>
      <c r="AB153" s="23" t="e">
        <f>VLOOKUP($A153,貼付_本人情報!$A:$FL,MATCH(AB$1,貼付_本人情報!$1:$1,0),0)</f>
        <v>#N/A</v>
      </c>
      <c r="AC153" s="38" t="str">
        <f t="shared" si="39"/>
        <v/>
      </c>
      <c r="AD153" s="23" t="e">
        <f>VLOOKUP($A153,貼付_本人情報!$A:$FL,MATCH(AD$1,貼付_本人情報!$1:$1,0),0)</f>
        <v>#N/A</v>
      </c>
      <c r="AE153" s="38" t="str">
        <f t="shared" si="40"/>
        <v/>
      </c>
      <c r="AF153" s="41" t="e">
        <f>VLOOKUP($A153,貼付_本人情報!$A:$FL,MATCH(AF$1,貼付_本人情報!$1:$1,0),0)&amp;""</f>
        <v>#N/A</v>
      </c>
      <c r="AG153" s="44" t="str">
        <f t="shared" si="41"/>
        <v/>
      </c>
    </row>
    <row r="154" spans="4:33">
      <c r="D154" s="17" t="str">
        <f t="shared" si="35"/>
        <v/>
      </c>
      <c r="E154" s="13">
        <f>VLOOKUP($A154,貼付_課税累計額!$A:$E,5,0)</f>
        <v>0</v>
      </c>
      <c r="F154" s="9">
        <f>IFERROR(VLOOKUP($A154,貼付_前職源泉!A:N,10,0),0)</f>
        <v>0</v>
      </c>
      <c r="G154" s="15">
        <f t="shared" si="42"/>
        <v>0</v>
      </c>
      <c r="H154" s="14" t="e">
        <f t="shared" si="36"/>
        <v>#N/A</v>
      </c>
      <c r="I154" s="49" t="e">
        <f>ROUNDDOWN(IF(H154&lt;1900000,MAX(0,H154-650000),IF(H154&lt;6600000,VLOOKUP(H154,参照!$D:$E,2,TRUE),IF(H154&lt;8500000,H154-(H154*0.1+1100000),H154-1950000))),0)</f>
        <v>#N/A</v>
      </c>
      <c r="J154" s="14" t="e">
        <f t="shared" si="43"/>
        <v>#N/A</v>
      </c>
      <c r="K154" s="14" t="e">
        <f t="shared" si="44"/>
        <v>#N/A</v>
      </c>
      <c r="L154" s="14" t="e">
        <f>VLOOKUP(K154,参照!$A$1:$B$6,2,TRUE)</f>
        <v>#N/A</v>
      </c>
      <c r="M154" s="10" t="e">
        <f>VLOOKUP($A154,貼付_本人情報!$A:$CY,MATCH(M$1,貼付_本人情報!$1:$1,0),0)</f>
        <v>#N/A</v>
      </c>
      <c r="N154" s="9" t="e">
        <f>VLOOKUP($A154,貼付_本人情報!$A:$CY,MATCH(N$1,貼付_本人情報!$1:$1,0),0)</f>
        <v>#N/A</v>
      </c>
      <c r="O154" s="9" t="e">
        <f>VLOOKUP($A154,貼付_本人情報!$A:$CY,MATCH(O$1,貼付_本人情報!$1:$1,0),0)</f>
        <v>#N/A</v>
      </c>
      <c r="P154" s="9" t="e">
        <f>VLOOKUP($A154,貼付_本人情報!$A:$CY,MATCH(P$1,貼付_本人情報!$1:$1,0),0)</f>
        <v>#N/A</v>
      </c>
      <c r="Q154" s="9" t="e">
        <f>VLOOKUP($A154,貼付_本人情報!$A:$CY,MATCH(Q$1,貼付_本人情報!$1:$1,0),0)</f>
        <v>#N/A</v>
      </c>
      <c r="R154" s="9" t="e">
        <f>VLOOKUP($A154,貼付_本人情報!$A:$FL,MATCH(R$1,貼付_本人情報!$1:$1,0),0)</f>
        <v>#N/A</v>
      </c>
      <c r="S154" s="10" t="e">
        <f>VLOOKUP($A154,貼付_本人情報!$A:$CY,MATCH(S$1,貼付_本人情報!$1:$1,0),0)</f>
        <v>#N/A</v>
      </c>
      <c r="T154" s="10" t="e">
        <f>VLOOKUP($A154,貼付_本人情報!$A:$CY,MATCH(T$1,貼付_本人情報!$1:$1,0),0)</f>
        <v>#N/A</v>
      </c>
      <c r="U154" s="10" t="e">
        <f>VLOOKUP($A154,貼付_本人情報!$A:$CY,MATCH(U$1,貼付_本人情報!$1:$1,0),0)</f>
        <v>#N/A</v>
      </c>
      <c r="V154" s="10" t="e">
        <f>VLOOKUP($A154,貼付_本人情報!$A:$CY,MATCH(V$1,貼付_本人情報!$1:$1,0),0)</f>
        <v>#N/A</v>
      </c>
      <c r="W154" s="9" t="e">
        <f>VLOOKUP($A154,貼付_本人情報!$A:$CY,MATCH(W$1,貼付_本人情報!$1:$1,0),0)</f>
        <v>#N/A</v>
      </c>
      <c r="X154" s="19" t="e">
        <f>VLOOKUP($A154,貼付_本人情報!$A:$FL,MATCH(X$1,貼付_本人情報!$1:$1,0),0)</f>
        <v>#N/A</v>
      </c>
      <c r="Y154" s="37" t="str">
        <f t="shared" si="37"/>
        <v/>
      </c>
      <c r="Z154" s="21" t="e">
        <f>VLOOKUP($A154,貼付_本人情報!$A:$FL,MATCH(Z$1,貼付_本人情報!$1:$1,0),0)</f>
        <v>#N/A</v>
      </c>
      <c r="AA154" s="37" t="str">
        <f t="shared" si="38"/>
        <v/>
      </c>
      <c r="AB154" s="23" t="e">
        <f>VLOOKUP($A154,貼付_本人情報!$A:$FL,MATCH(AB$1,貼付_本人情報!$1:$1,0),0)</f>
        <v>#N/A</v>
      </c>
      <c r="AC154" s="38" t="str">
        <f t="shared" si="39"/>
        <v/>
      </c>
      <c r="AD154" s="23" t="e">
        <f>VLOOKUP($A154,貼付_本人情報!$A:$FL,MATCH(AD$1,貼付_本人情報!$1:$1,0),0)</f>
        <v>#N/A</v>
      </c>
      <c r="AE154" s="38" t="str">
        <f t="shared" si="40"/>
        <v/>
      </c>
      <c r="AF154" s="41" t="e">
        <f>VLOOKUP($A154,貼付_本人情報!$A:$FL,MATCH(AF$1,貼付_本人情報!$1:$1,0),0)&amp;""</f>
        <v>#N/A</v>
      </c>
      <c r="AG154" s="44" t="str">
        <f t="shared" si="41"/>
        <v/>
      </c>
    </row>
    <row r="155" spans="4:33">
      <c r="D155" s="17" t="str">
        <f t="shared" si="35"/>
        <v/>
      </c>
      <c r="E155" s="13">
        <f>VLOOKUP($A155,貼付_課税累計額!$A:$E,5,0)</f>
        <v>0</v>
      </c>
      <c r="F155" s="9">
        <f>IFERROR(VLOOKUP($A155,貼付_前職源泉!A:N,10,0),0)</f>
        <v>0</v>
      </c>
      <c r="G155" s="15">
        <f t="shared" si="42"/>
        <v>0</v>
      </c>
      <c r="H155" s="14" t="e">
        <f t="shared" si="36"/>
        <v>#N/A</v>
      </c>
      <c r="I155" s="49" t="e">
        <f>ROUNDDOWN(IF(H155&lt;1900000,MAX(0,H155-650000),IF(H155&lt;6600000,VLOOKUP(H155,参照!$D:$E,2,TRUE),IF(H155&lt;8500000,H155-(H155*0.1+1100000),H155-1950000))),0)</f>
        <v>#N/A</v>
      </c>
      <c r="J155" s="14" t="e">
        <f t="shared" si="43"/>
        <v>#N/A</v>
      </c>
      <c r="K155" s="14" t="e">
        <f t="shared" si="44"/>
        <v>#N/A</v>
      </c>
      <c r="L155" s="14" t="e">
        <f>VLOOKUP(K155,参照!$A$1:$B$6,2,TRUE)</f>
        <v>#N/A</v>
      </c>
      <c r="M155" s="10" t="e">
        <f>VLOOKUP($A155,貼付_本人情報!$A:$CY,MATCH(M$1,貼付_本人情報!$1:$1,0),0)</f>
        <v>#N/A</v>
      </c>
      <c r="N155" s="9" t="e">
        <f>VLOOKUP($A155,貼付_本人情報!$A:$CY,MATCH(N$1,貼付_本人情報!$1:$1,0),0)</f>
        <v>#N/A</v>
      </c>
      <c r="O155" s="9" t="e">
        <f>VLOOKUP($A155,貼付_本人情報!$A:$CY,MATCH(O$1,貼付_本人情報!$1:$1,0),0)</f>
        <v>#N/A</v>
      </c>
      <c r="P155" s="9" t="e">
        <f>VLOOKUP($A155,貼付_本人情報!$A:$CY,MATCH(P$1,貼付_本人情報!$1:$1,0),0)</f>
        <v>#N/A</v>
      </c>
      <c r="Q155" s="9" t="e">
        <f>VLOOKUP($A155,貼付_本人情報!$A:$CY,MATCH(Q$1,貼付_本人情報!$1:$1,0),0)</f>
        <v>#N/A</v>
      </c>
      <c r="R155" s="9" t="e">
        <f>VLOOKUP($A155,貼付_本人情報!$A:$FL,MATCH(R$1,貼付_本人情報!$1:$1,0),0)</f>
        <v>#N/A</v>
      </c>
      <c r="S155" s="10" t="e">
        <f>VLOOKUP($A155,貼付_本人情報!$A:$CY,MATCH(S$1,貼付_本人情報!$1:$1,0),0)</f>
        <v>#N/A</v>
      </c>
      <c r="T155" s="10" t="e">
        <f>VLOOKUP($A155,貼付_本人情報!$A:$CY,MATCH(T$1,貼付_本人情報!$1:$1,0),0)</f>
        <v>#N/A</v>
      </c>
      <c r="U155" s="10" t="e">
        <f>VLOOKUP($A155,貼付_本人情報!$A:$CY,MATCH(U$1,貼付_本人情報!$1:$1,0),0)</f>
        <v>#N/A</v>
      </c>
      <c r="V155" s="10" t="e">
        <f>VLOOKUP($A155,貼付_本人情報!$A:$CY,MATCH(V$1,貼付_本人情報!$1:$1,0),0)</f>
        <v>#N/A</v>
      </c>
      <c r="W155" s="9" t="e">
        <f>VLOOKUP($A155,貼付_本人情報!$A:$CY,MATCH(W$1,貼付_本人情報!$1:$1,0),0)</f>
        <v>#N/A</v>
      </c>
      <c r="X155" s="19" t="e">
        <f>VLOOKUP($A155,貼付_本人情報!$A:$FL,MATCH(X$1,貼付_本人情報!$1:$1,0),0)</f>
        <v>#N/A</v>
      </c>
      <c r="Y155" s="37" t="str">
        <f t="shared" si="37"/>
        <v/>
      </c>
      <c r="Z155" s="21" t="e">
        <f>VLOOKUP($A155,貼付_本人情報!$A:$FL,MATCH(Z$1,貼付_本人情報!$1:$1,0),0)</f>
        <v>#N/A</v>
      </c>
      <c r="AA155" s="37" t="str">
        <f t="shared" si="38"/>
        <v/>
      </c>
      <c r="AB155" s="23" t="e">
        <f>VLOOKUP($A155,貼付_本人情報!$A:$FL,MATCH(AB$1,貼付_本人情報!$1:$1,0),0)</f>
        <v>#N/A</v>
      </c>
      <c r="AC155" s="38" t="str">
        <f t="shared" si="39"/>
        <v/>
      </c>
      <c r="AD155" s="23" t="e">
        <f>VLOOKUP($A155,貼付_本人情報!$A:$FL,MATCH(AD$1,貼付_本人情報!$1:$1,0),0)</f>
        <v>#N/A</v>
      </c>
      <c r="AE155" s="38" t="str">
        <f t="shared" si="40"/>
        <v/>
      </c>
      <c r="AF155" s="41" t="e">
        <f>VLOOKUP($A155,貼付_本人情報!$A:$FL,MATCH(AF$1,貼付_本人情報!$1:$1,0),0)&amp;""</f>
        <v>#N/A</v>
      </c>
      <c r="AG155" s="44" t="str">
        <f t="shared" si="41"/>
        <v/>
      </c>
    </row>
    <row r="156" spans="4:33">
      <c r="D156" s="17" t="str">
        <f t="shared" si="35"/>
        <v/>
      </c>
      <c r="E156" s="13">
        <f>VLOOKUP($A156,貼付_課税累計額!$A:$E,5,0)</f>
        <v>0</v>
      </c>
      <c r="F156" s="9">
        <f>IFERROR(VLOOKUP($A156,貼付_前職源泉!A:N,10,0),0)</f>
        <v>0</v>
      </c>
      <c r="G156" s="15">
        <f t="shared" si="42"/>
        <v>0</v>
      </c>
      <c r="H156" s="14" t="e">
        <f t="shared" si="36"/>
        <v>#N/A</v>
      </c>
      <c r="I156" s="49" t="e">
        <f>ROUNDDOWN(IF(H156&lt;1900000,MAX(0,H156-650000),IF(H156&lt;6600000,VLOOKUP(H156,参照!$D:$E,2,TRUE),IF(H156&lt;8500000,H156-(H156*0.1+1100000),H156-1950000))),0)</f>
        <v>#N/A</v>
      </c>
      <c r="J156" s="14" t="e">
        <f t="shared" si="43"/>
        <v>#N/A</v>
      </c>
      <c r="K156" s="14" t="e">
        <f t="shared" si="44"/>
        <v>#N/A</v>
      </c>
      <c r="L156" s="14" t="e">
        <f>VLOOKUP(K156,参照!$A$1:$B$6,2,TRUE)</f>
        <v>#N/A</v>
      </c>
      <c r="M156" s="10" t="e">
        <f>VLOOKUP($A156,貼付_本人情報!$A:$CY,MATCH(M$1,貼付_本人情報!$1:$1,0),0)</f>
        <v>#N/A</v>
      </c>
      <c r="N156" s="9" t="e">
        <f>VLOOKUP($A156,貼付_本人情報!$A:$CY,MATCH(N$1,貼付_本人情報!$1:$1,0),0)</f>
        <v>#N/A</v>
      </c>
      <c r="O156" s="9" t="e">
        <f>VLOOKUP($A156,貼付_本人情報!$A:$CY,MATCH(O$1,貼付_本人情報!$1:$1,0),0)</f>
        <v>#N/A</v>
      </c>
      <c r="P156" s="9" t="e">
        <f>VLOOKUP($A156,貼付_本人情報!$A:$CY,MATCH(P$1,貼付_本人情報!$1:$1,0),0)</f>
        <v>#N/A</v>
      </c>
      <c r="Q156" s="9" t="e">
        <f>VLOOKUP($A156,貼付_本人情報!$A:$CY,MATCH(Q$1,貼付_本人情報!$1:$1,0),0)</f>
        <v>#N/A</v>
      </c>
      <c r="R156" s="9" t="e">
        <f>VLOOKUP($A156,貼付_本人情報!$A:$FL,MATCH(R$1,貼付_本人情報!$1:$1,0),0)</f>
        <v>#N/A</v>
      </c>
      <c r="S156" s="10" t="e">
        <f>VLOOKUP($A156,貼付_本人情報!$A:$CY,MATCH(S$1,貼付_本人情報!$1:$1,0),0)</f>
        <v>#N/A</v>
      </c>
      <c r="T156" s="10" t="e">
        <f>VLOOKUP($A156,貼付_本人情報!$A:$CY,MATCH(T$1,貼付_本人情報!$1:$1,0),0)</f>
        <v>#N/A</v>
      </c>
      <c r="U156" s="10" t="e">
        <f>VLOOKUP($A156,貼付_本人情報!$A:$CY,MATCH(U$1,貼付_本人情報!$1:$1,0),0)</f>
        <v>#N/A</v>
      </c>
      <c r="V156" s="10" t="e">
        <f>VLOOKUP($A156,貼付_本人情報!$A:$CY,MATCH(V$1,貼付_本人情報!$1:$1,0),0)</f>
        <v>#N/A</v>
      </c>
      <c r="W156" s="9" t="e">
        <f>VLOOKUP($A156,貼付_本人情報!$A:$CY,MATCH(W$1,貼付_本人情報!$1:$1,0),0)</f>
        <v>#N/A</v>
      </c>
      <c r="X156" s="19" t="e">
        <f>VLOOKUP($A156,貼付_本人情報!$A:$FL,MATCH(X$1,貼付_本人情報!$1:$1,0),0)</f>
        <v>#N/A</v>
      </c>
      <c r="Y156" s="37" t="str">
        <f t="shared" si="37"/>
        <v/>
      </c>
      <c r="Z156" s="21" t="e">
        <f>VLOOKUP($A156,貼付_本人情報!$A:$FL,MATCH(Z$1,貼付_本人情報!$1:$1,0),0)</f>
        <v>#N/A</v>
      </c>
      <c r="AA156" s="37" t="str">
        <f t="shared" si="38"/>
        <v/>
      </c>
      <c r="AB156" s="23" t="e">
        <f>VLOOKUP($A156,貼付_本人情報!$A:$FL,MATCH(AB$1,貼付_本人情報!$1:$1,0),0)</f>
        <v>#N/A</v>
      </c>
      <c r="AC156" s="38" t="str">
        <f t="shared" si="39"/>
        <v/>
      </c>
      <c r="AD156" s="23" t="e">
        <f>VLOOKUP($A156,貼付_本人情報!$A:$FL,MATCH(AD$1,貼付_本人情報!$1:$1,0),0)</f>
        <v>#N/A</v>
      </c>
      <c r="AE156" s="38" t="str">
        <f t="shared" si="40"/>
        <v/>
      </c>
      <c r="AF156" s="41" t="e">
        <f>VLOOKUP($A156,貼付_本人情報!$A:$FL,MATCH(AF$1,貼付_本人情報!$1:$1,0),0)&amp;""</f>
        <v>#N/A</v>
      </c>
      <c r="AG156" s="44" t="str">
        <f t="shared" si="41"/>
        <v/>
      </c>
    </row>
    <row r="157" spans="4:33">
      <c r="D157" s="17" t="str">
        <f t="shared" si="35"/>
        <v/>
      </c>
      <c r="E157" s="13">
        <f>VLOOKUP($A157,貼付_課税累計額!$A:$E,5,0)</f>
        <v>0</v>
      </c>
      <c r="F157" s="9">
        <f>IFERROR(VLOOKUP($A157,貼付_前職源泉!A:N,10,0),0)</f>
        <v>0</v>
      </c>
      <c r="G157" s="15">
        <f t="shared" si="42"/>
        <v>0</v>
      </c>
      <c r="H157" s="14" t="e">
        <f t="shared" si="36"/>
        <v>#N/A</v>
      </c>
      <c r="I157" s="49" t="e">
        <f>ROUNDDOWN(IF(H157&lt;1900000,MAX(0,H157-650000),IF(H157&lt;6600000,VLOOKUP(H157,参照!$D:$E,2,TRUE),IF(H157&lt;8500000,H157-(H157*0.1+1100000),H157-1950000))),0)</f>
        <v>#N/A</v>
      </c>
      <c r="J157" s="14" t="e">
        <f t="shared" si="43"/>
        <v>#N/A</v>
      </c>
      <c r="K157" s="14" t="e">
        <f t="shared" si="44"/>
        <v>#N/A</v>
      </c>
      <c r="L157" s="14" t="e">
        <f>VLOOKUP(K157,参照!$A$1:$B$6,2,TRUE)</f>
        <v>#N/A</v>
      </c>
      <c r="M157" s="10" t="e">
        <f>VLOOKUP($A157,貼付_本人情報!$A:$CY,MATCH(M$1,貼付_本人情報!$1:$1,0),0)</f>
        <v>#N/A</v>
      </c>
      <c r="N157" s="9" t="e">
        <f>VLOOKUP($A157,貼付_本人情報!$A:$CY,MATCH(N$1,貼付_本人情報!$1:$1,0),0)</f>
        <v>#N/A</v>
      </c>
      <c r="O157" s="9" t="e">
        <f>VLOOKUP($A157,貼付_本人情報!$A:$CY,MATCH(O$1,貼付_本人情報!$1:$1,0),0)</f>
        <v>#N/A</v>
      </c>
      <c r="P157" s="9" t="e">
        <f>VLOOKUP($A157,貼付_本人情報!$A:$CY,MATCH(P$1,貼付_本人情報!$1:$1,0),0)</f>
        <v>#N/A</v>
      </c>
      <c r="Q157" s="9" t="e">
        <f>VLOOKUP($A157,貼付_本人情報!$A:$CY,MATCH(Q$1,貼付_本人情報!$1:$1,0),0)</f>
        <v>#N/A</v>
      </c>
      <c r="R157" s="9" t="e">
        <f>VLOOKUP($A157,貼付_本人情報!$A:$FL,MATCH(R$1,貼付_本人情報!$1:$1,0),0)</f>
        <v>#N/A</v>
      </c>
      <c r="S157" s="10" t="e">
        <f>VLOOKUP($A157,貼付_本人情報!$A:$CY,MATCH(S$1,貼付_本人情報!$1:$1,0),0)</f>
        <v>#N/A</v>
      </c>
      <c r="T157" s="10" t="e">
        <f>VLOOKUP($A157,貼付_本人情報!$A:$CY,MATCH(T$1,貼付_本人情報!$1:$1,0),0)</f>
        <v>#N/A</v>
      </c>
      <c r="U157" s="10" t="e">
        <f>VLOOKUP($A157,貼付_本人情報!$A:$CY,MATCH(U$1,貼付_本人情報!$1:$1,0),0)</f>
        <v>#N/A</v>
      </c>
      <c r="V157" s="10" t="e">
        <f>VLOOKUP($A157,貼付_本人情報!$A:$CY,MATCH(V$1,貼付_本人情報!$1:$1,0),0)</f>
        <v>#N/A</v>
      </c>
      <c r="W157" s="9" t="e">
        <f>VLOOKUP($A157,貼付_本人情報!$A:$CY,MATCH(W$1,貼付_本人情報!$1:$1,0),0)</f>
        <v>#N/A</v>
      </c>
      <c r="X157" s="19" t="e">
        <f>VLOOKUP($A157,貼付_本人情報!$A:$FL,MATCH(X$1,貼付_本人情報!$1:$1,0),0)</f>
        <v>#N/A</v>
      </c>
      <c r="Y157" s="37" t="str">
        <f t="shared" si="37"/>
        <v/>
      </c>
      <c r="Z157" s="21" t="e">
        <f>VLOOKUP($A157,貼付_本人情報!$A:$FL,MATCH(Z$1,貼付_本人情報!$1:$1,0),0)</f>
        <v>#N/A</v>
      </c>
      <c r="AA157" s="37" t="str">
        <f t="shared" si="38"/>
        <v/>
      </c>
      <c r="AB157" s="23" t="e">
        <f>VLOOKUP($A157,貼付_本人情報!$A:$FL,MATCH(AB$1,貼付_本人情報!$1:$1,0),0)</f>
        <v>#N/A</v>
      </c>
      <c r="AC157" s="38" t="str">
        <f t="shared" si="39"/>
        <v/>
      </c>
      <c r="AD157" s="23" t="e">
        <f>VLOOKUP($A157,貼付_本人情報!$A:$FL,MATCH(AD$1,貼付_本人情報!$1:$1,0),0)</f>
        <v>#N/A</v>
      </c>
      <c r="AE157" s="38" t="str">
        <f t="shared" si="40"/>
        <v/>
      </c>
      <c r="AF157" s="41" t="e">
        <f>VLOOKUP($A157,貼付_本人情報!$A:$FL,MATCH(AF$1,貼付_本人情報!$1:$1,0),0)&amp;""</f>
        <v>#N/A</v>
      </c>
      <c r="AG157" s="44" t="str">
        <f t="shared" si="41"/>
        <v/>
      </c>
    </row>
    <row r="158" spans="4:33">
      <c r="D158" s="17" t="str">
        <f t="shared" si="35"/>
        <v/>
      </c>
      <c r="E158" s="13">
        <f>VLOOKUP($A158,貼付_課税累計額!$A:$E,5,0)</f>
        <v>0</v>
      </c>
      <c r="F158" s="9">
        <f>IFERROR(VLOOKUP($A158,貼付_前職源泉!A:N,10,0),0)</f>
        <v>0</v>
      </c>
      <c r="G158" s="15">
        <f t="shared" si="42"/>
        <v>0</v>
      </c>
      <c r="H158" s="14" t="e">
        <f t="shared" si="36"/>
        <v>#N/A</v>
      </c>
      <c r="I158" s="49" t="e">
        <f>ROUNDDOWN(IF(H158&lt;1900000,MAX(0,H158-650000),IF(H158&lt;6600000,VLOOKUP(H158,参照!$D:$E,2,TRUE),IF(H158&lt;8500000,H158-(H158*0.1+1100000),H158-1950000))),0)</f>
        <v>#N/A</v>
      </c>
      <c r="J158" s="14" t="e">
        <f t="shared" si="43"/>
        <v>#N/A</v>
      </c>
      <c r="K158" s="14" t="e">
        <f t="shared" si="44"/>
        <v>#N/A</v>
      </c>
      <c r="L158" s="14" t="e">
        <f>VLOOKUP(K158,参照!$A$1:$B$6,2,TRUE)</f>
        <v>#N/A</v>
      </c>
      <c r="M158" s="10" t="e">
        <f>VLOOKUP($A158,貼付_本人情報!$A:$CY,MATCH(M$1,貼付_本人情報!$1:$1,0),0)</f>
        <v>#N/A</v>
      </c>
      <c r="N158" s="9" t="e">
        <f>VLOOKUP($A158,貼付_本人情報!$A:$CY,MATCH(N$1,貼付_本人情報!$1:$1,0),0)</f>
        <v>#N/A</v>
      </c>
      <c r="O158" s="9" t="e">
        <f>VLOOKUP($A158,貼付_本人情報!$A:$CY,MATCH(O$1,貼付_本人情報!$1:$1,0),0)</f>
        <v>#N/A</v>
      </c>
      <c r="P158" s="9" t="e">
        <f>VLOOKUP($A158,貼付_本人情報!$A:$CY,MATCH(P$1,貼付_本人情報!$1:$1,0),0)</f>
        <v>#N/A</v>
      </c>
      <c r="Q158" s="9" t="e">
        <f>VLOOKUP($A158,貼付_本人情報!$A:$CY,MATCH(Q$1,貼付_本人情報!$1:$1,0),0)</f>
        <v>#N/A</v>
      </c>
      <c r="R158" s="9" t="e">
        <f>VLOOKUP($A158,貼付_本人情報!$A:$FL,MATCH(R$1,貼付_本人情報!$1:$1,0),0)</f>
        <v>#N/A</v>
      </c>
      <c r="S158" s="10" t="e">
        <f>VLOOKUP($A158,貼付_本人情報!$A:$CY,MATCH(S$1,貼付_本人情報!$1:$1,0),0)</f>
        <v>#N/A</v>
      </c>
      <c r="T158" s="10" t="e">
        <f>VLOOKUP($A158,貼付_本人情報!$A:$CY,MATCH(T$1,貼付_本人情報!$1:$1,0),0)</f>
        <v>#N/A</v>
      </c>
      <c r="U158" s="10" t="e">
        <f>VLOOKUP($A158,貼付_本人情報!$A:$CY,MATCH(U$1,貼付_本人情報!$1:$1,0),0)</f>
        <v>#N/A</v>
      </c>
      <c r="V158" s="10" t="e">
        <f>VLOOKUP($A158,貼付_本人情報!$A:$CY,MATCH(V$1,貼付_本人情報!$1:$1,0),0)</f>
        <v>#N/A</v>
      </c>
      <c r="W158" s="9" t="e">
        <f>VLOOKUP($A158,貼付_本人情報!$A:$CY,MATCH(W$1,貼付_本人情報!$1:$1,0),0)</f>
        <v>#N/A</v>
      </c>
      <c r="X158" s="19" t="e">
        <f>VLOOKUP($A158,貼付_本人情報!$A:$FL,MATCH(X$1,貼付_本人情報!$1:$1,0),0)</f>
        <v>#N/A</v>
      </c>
      <c r="Y158" s="37" t="str">
        <f t="shared" si="37"/>
        <v/>
      </c>
      <c r="Z158" s="21" t="e">
        <f>VLOOKUP($A158,貼付_本人情報!$A:$FL,MATCH(Z$1,貼付_本人情報!$1:$1,0),0)</f>
        <v>#N/A</v>
      </c>
      <c r="AA158" s="37" t="str">
        <f t="shared" si="38"/>
        <v/>
      </c>
      <c r="AB158" s="23" t="e">
        <f>VLOOKUP($A158,貼付_本人情報!$A:$FL,MATCH(AB$1,貼付_本人情報!$1:$1,0),0)</f>
        <v>#N/A</v>
      </c>
      <c r="AC158" s="38" t="str">
        <f t="shared" si="39"/>
        <v/>
      </c>
      <c r="AD158" s="23" t="e">
        <f>VLOOKUP($A158,貼付_本人情報!$A:$FL,MATCH(AD$1,貼付_本人情報!$1:$1,0),0)</f>
        <v>#N/A</v>
      </c>
      <c r="AE158" s="38" t="str">
        <f t="shared" si="40"/>
        <v/>
      </c>
      <c r="AF158" s="41" t="e">
        <f>VLOOKUP($A158,貼付_本人情報!$A:$FL,MATCH(AF$1,貼付_本人情報!$1:$1,0),0)&amp;""</f>
        <v>#N/A</v>
      </c>
      <c r="AG158" s="44" t="str">
        <f t="shared" si="41"/>
        <v/>
      </c>
    </row>
    <row r="159" spans="4:33">
      <c r="D159" s="17" t="str">
        <f t="shared" si="35"/>
        <v/>
      </c>
      <c r="E159" s="13">
        <f>VLOOKUP($A159,貼付_課税累計額!$A:$E,5,0)</f>
        <v>0</v>
      </c>
      <c r="F159" s="9">
        <f>IFERROR(VLOOKUP($A159,貼付_前職源泉!A:N,10,0),0)</f>
        <v>0</v>
      </c>
      <c r="G159" s="15">
        <f t="shared" si="42"/>
        <v>0</v>
      </c>
      <c r="H159" s="14" t="e">
        <f t="shared" si="36"/>
        <v>#N/A</v>
      </c>
      <c r="I159" s="49" t="e">
        <f>ROUNDDOWN(IF(H159&lt;1900000,MAX(0,H159-650000),IF(H159&lt;6600000,VLOOKUP(H159,参照!$D:$E,2,TRUE),IF(H159&lt;8500000,H159-(H159*0.1+1100000),H159-1950000))),0)</f>
        <v>#N/A</v>
      </c>
      <c r="J159" s="14" t="e">
        <f t="shared" si="43"/>
        <v>#N/A</v>
      </c>
      <c r="K159" s="14" t="e">
        <f t="shared" si="44"/>
        <v>#N/A</v>
      </c>
      <c r="L159" s="14" t="e">
        <f>VLOOKUP(K159,参照!$A$1:$B$6,2,TRUE)</f>
        <v>#N/A</v>
      </c>
      <c r="M159" s="10" t="e">
        <f>VLOOKUP($A159,貼付_本人情報!$A:$CY,MATCH(M$1,貼付_本人情報!$1:$1,0),0)</f>
        <v>#N/A</v>
      </c>
      <c r="N159" s="9" t="e">
        <f>VLOOKUP($A159,貼付_本人情報!$A:$CY,MATCH(N$1,貼付_本人情報!$1:$1,0),0)</f>
        <v>#N/A</v>
      </c>
      <c r="O159" s="9" t="e">
        <f>VLOOKUP($A159,貼付_本人情報!$A:$CY,MATCH(O$1,貼付_本人情報!$1:$1,0),0)</f>
        <v>#N/A</v>
      </c>
      <c r="P159" s="9" t="e">
        <f>VLOOKUP($A159,貼付_本人情報!$A:$CY,MATCH(P$1,貼付_本人情報!$1:$1,0),0)</f>
        <v>#N/A</v>
      </c>
      <c r="Q159" s="9" t="e">
        <f>VLOOKUP($A159,貼付_本人情報!$A:$CY,MATCH(Q$1,貼付_本人情報!$1:$1,0),0)</f>
        <v>#N/A</v>
      </c>
      <c r="R159" s="9" t="e">
        <f>VLOOKUP($A159,貼付_本人情報!$A:$FL,MATCH(R$1,貼付_本人情報!$1:$1,0),0)</f>
        <v>#N/A</v>
      </c>
      <c r="S159" s="10" t="e">
        <f>VLOOKUP($A159,貼付_本人情報!$A:$CY,MATCH(S$1,貼付_本人情報!$1:$1,0),0)</f>
        <v>#N/A</v>
      </c>
      <c r="T159" s="10" t="e">
        <f>VLOOKUP($A159,貼付_本人情報!$A:$CY,MATCH(T$1,貼付_本人情報!$1:$1,0),0)</f>
        <v>#N/A</v>
      </c>
      <c r="U159" s="10" t="e">
        <f>VLOOKUP($A159,貼付_本人情報!$A:$CY,MATCH(U$1,貼付_本人情報!$1:$1,0),0)</f>
        <v>#N/A</v>
      </c>
      <c r="V159" s="10" t="e">
        <f>VLOOKUP($A159,貼付_本人情報!$A:$CY,MATCH(V$1,貼付_本人情報!$1:$1,0),0)</f>
        <v>#N/A</v>
      </c>
      <c r="W159" s="9" t="e">
        <f>VLOOKUP($A159,貼付_本人情報!$A:$CY,MATCH(W$1,貼付_本人情報!$1:$1,0),0)</f>
        <v>#N/A</v>
      </c>
      <c r="X159" s="19" t="e">
        <f>VLOOKUP($A159,貼付_本人情報!$A:$FL,MATCH(X$1,貼付_本人情報!$1:$1,0),0)</f>
        <v>#N/A</v>
      </c>
      <c r="Y159" s="37" t="str">
        <f t="shared" si="37"/>
        <v/>
      </c>
      <c r="Z159" s="21" t="e">
        <f>VLOOKUP($A159,貼付_本人情報!$A:$FL,MATCH(Z$1,貼付_本人情報!$1:$1,0),0)</f>
        <v>#N/A</v>
      </c>
      <c r="AA159" s="37" t="str">
        <f t="shared" si="38"/>
        <v/>
      </c>
      <c r="AB159" s="23" t="e">
        <f>VLOOKUP($A159,貼付_本人情報!$A:$FL,MATCH(AB$1,貼付_本人情報!$1:$1,0),0)</f>
        <v>#N/A</v>
      </c>
      <c r="AC159" s="38" t="str">
        <f t="shared" si="39"/>
        <v/>
      </c>
      <c r="AD159" s="23" t="e">
        <f>VLOOKUP($A159,貼付_本人情報!$A:$FL,MATCH(AD$1,貼付_本人情報!$1:$1,0),0)</f>
        <v>#N/A</v>
      </c>
      <c r="AE159" s="38" t="str">
        <f t="shared" si="40"/>
        <v/>
      </c>
      <c r="AF159" s="41" t="e">
        <f>VLOOKUP($A159,貼付_本人情報!$A:$FL,MATCH(AF$1,貼付_本人情報!$1:$1,0),0)&amp;""</f>
        <v>#N/A</v>
      </c>
      <c r="AG159" s="44" t="str">
        <f t="shared" si="41"/>
        <v/>
      </c>
    </row>
    <row r="160" spans="4:33">
      <c r="D160" s="17" t="str">
        <f t="shared" si="35"/>
        <v/>
      </c>
      <c r="E160" s="13">
        <f>VLOOKUP($A160,貼付_課税累計額!$A:$E,5,0)</f>
        <v>0</v>
      </c>
      <c r="F160" s="9">
        <f>IFERROR(VLOOKUP($A160,貼付_前職源泉!A:N,10,0),0)</f>
        <v>0</v>
      </c>
      <c r="G160" s="15">
        <f t="shared" si="42"/>
        <v>0</v>
      </c>
      <c r="H160" s="14" t="e">
        <f t="shared" si="36"/>
        <v>#N/A</v>
      </c>
      <c r="I160" s="49" t="e">
        <f>ROUNDDOWN(IF(H160&lt;1900000,MAX(0,H160-650000),IF(H160&lt;6600000,VLOOKUP(H160,参照!$D:$E,2,TRUE),IF(H160&lt;8500000,H160-(H160*0.1+1100000),H160-1950000))),0)</f>
        <v>#N/A</v>
      </c>
      <c r="J160" s="14" t="e">
        <f t="shared" si="43"/>
        <v>#N/A</v>
      </c>
      <c r="K160" s="14" t="e">
        <f t="shared" si="44"/>
        <v>#N/A</v>
      </c>
      <c r="L160" s="14" t="e">
        <f>VLOOKUP(K160,参照!$A$1:$B$6,2,TRUE)</f>
        <v>#N/A</v>
      </c>
      <c r="M160" s="10" t="e">
        <f>VLOOKUP($A160,貼付_本人情報!$A:$CY,MATCH(M$1,貼付_本人情報!$1:$1,0),0)</f>
        <v>#N/A</v>
      </c>
      <c r="N160" s="9" t="e">
        <f>VLOOKUP($A160,貼付_本人情報!$A:$CY,MATCH(N$1,貼付_本人情報!$1:$1,0),0)</f>
        <v>#N/A</v>
      </c>
      <c r="O160" s="9" t="e">
        <f>VLOOKUP($A160,貼付_本人情報!$A:$CY,MATCH(O$1,貼付_本人情報!$1:$1,0),0)</f>
        <v>#N/A</v>
      </c>
      <c r="P160" s="9" t="e">
        <f>VLOOKUP($A160,貼付_本人情報!$A:$CY,MATCH(P$1,貼付_本人情報!$1:$1,0),0)</f>
        <v>#N/A</v>
      </c>
      <c r="Q160" s="9" t="e">
        <f>VLOOKUP($A160,貼付_本人情報!$A:$CY,MATCH(Q$1,貼付_本人情報!$1:$1,0),0)</f>
        <v>#N/A</v>
      </c>
      <c r="R160" s="9" t="e">
        <f>VLOOKUP($A160,貼付_本人情報!$A:$FL,MATCH(R$1,貼付_本人情報!$1:$1,0),0)</f>
        <v>#N/A</v>
      </c>
      <c r="S160" s="10" t="e">
        <f>VLOOKUP($A160,貼付_本人情報!$A:$CY,MATCH(S$1,貼付_本人情報!$1:$1,0),0)</f>
        <v>#N/A</v>
      </c>
      <c r="T160" s="10" t="e">
        <f>VLOOKUP($A160,貼付_本人情報!$A:$CY,MATCH(T$1,貼付_本人情報!$1:$1,0),0)</f>
        <v>#N/A</v>
      </c>
      <c r="U160" s="10" t="e">
        <f>VLOOKUP($A160,貼付_本人情報!$A:$CY,MATCH(U$1,貼付_本人情報!$1:$1,0),0)</f>
        <v>#N/A</v>
      </c>
      <c r="V160" s="10" t="e">
        <f>VLOOKUP($A160,貼付_本人情報!$A:$CY,MATCH(V$1,貼付_本人情報!$1:$1,0),0)</f>
        <v>#N/A</v>
      </c>
      <c r="W160" s="9" t="e">
        <f>VLOOKUP($A160,貼付_本人情報!$A:$CY,MATCH(W$1,貼付_本人情報!$1:$1,0),0)</f>
        <v>#N/A</v>
      </c>
      <c r="X160" s="19" t="e">
        <f>VLOOKUP($A160,貼付_本人情報!$A:$FL,MATCH(X$1,貼付_本人情報!$1:$1,0),0)</f>
        <v>#N/A</v>
      </c>
      <c r="Y160" s="37" t="str">
        <f t="shared" si="37"/>
        <v/>
      </c>
      <c r="Z160" s="21" t="e">
        <f>VLOOKUP($A160,貼付_本人情報!$A:$FL,MATCH(Z$1,貼付_本人情報!$1:$1,0),0)</f>
        <v>#N/A</v>
      </c>
      <c r="AA160" s="37" t="str">
        <f t="shared" si="38"/>
        <v/>
      </c>
      <c r="AB160" s="23" t="e">
        <f>VLOOKUP($A160,貼付_本人情報!$A:$FL,MATCH(AB$1,貼付_本人情報!$1:$1,0),0)</f>
        <v>#N/A</v>
      </c>
      <c r="AC160" s="38" t="str">
        <f t="shared" si="39"/>
        <v/>
      </c>
      <c r="AD160" s="23" t="e">
        <f>VLOOKUP($A160,貼付_本人情報!$A:$FL,MATCH(AD$1,貼付_本人情報!$1:$1,0),0)</f>
        <v>#N/A</v>
      </c>
      <c r="AE160" s="38" t="str">
        <f t="shared" si="40"/>
        <v/>
      </c>
      <c r="AF160" s="41" t="e">
        <f>VLOOKUP($A160,貼付_本人情報!$A:$FL,MATCH(AF$1,貼付_本人情報!$1:$1,0),0)&amp;""</f>
        <v>#N/A</v>
      </c>
      <c r="AG160" s="44" t="str">
        <f t="shared" si="41"/>
        <v/>
      </c>
    </row>
    <row r="161" spans="4:33">
      <c r="D161" s="17" t="str">
        <f t="shared" si="35"/>
        <v/>
      </c>
      <c r="E161" s="13">
        <f>VLOOKUP($A161,貼付_課税累計額!$A:$E,5,0)</f>
        <v>0</v>
      </c>
      <c r="F161" s="9">
        <f>IFERROR(VLOOKUP($A161,貼付_前職源泉!A:N,10,0),0)</f>
        <v>0</v>
      </c>
      <c r="G161" s="15">
        <f t="shared" si="42"/>
        <v>0</v>
      </c>
      <c r="H161" s="14" t="e">
        <f t="shared" si="36"/>
        <v>#N/A</v>
      </c>
      <c r="I161" s="49" t="e">
        <f>ROUNDDOWN(IF(H161&lt;1900000,MAX(0,H161-650000),IF(H161&lt;6600000,VLOOKUP(H161,参照!$D:$E,2,TRUE),IF(H161&lt;8500000,H161-(H161*0.1+1100000),H161-1950000))),0)</f>
        <v>#N/A</v>
      </c>
      <c r="J161" s="14" t="e">
        <f t="shared" si="43"/>
        <v>#N/A</v>
      </c>
      <c r="K161" s="14" t="e">
        <f t="shared" si="44"/>
        <v>#N/A</v>
      </c>
      <c r="L161" s="14" t="e">
        <f>VLOOKUP(K161,参照!$A$1:$B$6,2,TRUE)</f>
        <v>#N/A</v>
      </c>
      <c r="M161" s="10" t="e">
        <f>VLOOKUP($A161,貼付_本人情報!$A:$CY,MATCH(M$1,貼付_本人情報!$1:$1,0),0)</f>
        <v>#N/A</v>
      </c>
      <c r="N161" s="9" t="e">
        <f>VLOOKUP($A161,貼付_本人情報!$A:$CY,MATCH(N$1,貼付_本人情報!$1:$1,0),0)</f>
        <v>#N/A</v>
      </c>
      <c r="O161" s="9" t="e">
        <f>VLOOKUP($A161,貼付_本人情報!$A:$CY,MATCH(O$1,貼付_本人情報!$1:$1,0),0)</f>
        <v>#N/A</v>
      </c>
      <c r="P161" s="9" t="e">
        <f>VLOOKUP($A161,貼付_本人情報!$A:$CY,MATCH(P$1,貼付_本人情報!$1:$1,0),0)</f>
        <v>#N/A</v>
      </c>
      <c r="Q161" s="9" t="e">
        <f>VLOOKUP($A161,貼付_本人情報!$A:$CY,MATCH(Q$1,貼付_本人情報!$1:$1,0),0)</f>
        <v>#N/A</v>
      </c>
      <c r="R161" s="9" t="e">
        <f>VLOOKUP($A161,貼付_本人情報!$A:$FL,MATCH(R$1,貼付_本人情報!$1:$1,0),0)</f>
        <v>#N/A</v>
      </c>
      <c r="S161" s="10" t="e">
        <f>VLOOKUP($A161,貼付_本人情報!$A:$CY,MATCH(S$1,貼付_本人情報!$1:$1,0),0)</f>
        <v>#N/A</v>
      </c>
      <c r="T161" s="10" t="e">
        <f>VLOOKUP($A161,貼付_本人情報!$A:$CY,MATCH(T$1,貼付_本人情報!$1:$1,0),0)</f>
        <v>#N/A</v>
      </c>
      <c r="U161" s="10" t="e">
        <f>VLOOKUP($A161,貼付_本人情報!$A:$CY,MATCH(U$1,貼付_本人情報!$1:$1,0),0)</f>
        <v>#N/A</v>
      </c>
      <c r="V161" s="10" t="e">
        <f>VLOOKUP($A161,貼付_本人情報!$A:$CY,MATCH(V$1,貼付_本人情報!$1:$1,0),0)</f>
        <v>#N/A</v>
      </c>
      <c r="W161" s="9" t="e">
        <f>VLOOKUP($A161,貼付_本人情報!$A:$CY,MATCH(W$1,貼付_本人情報!$1:$1,0),0)</f>
        <v>#N/A</v>
      </c>
      <c r="X161" s="19" t="e">
        <f>VLOOKUP($A161,貼付_本人情報!$A:$FL,MATCH(X$1,貼付_本人情報!$1:$1,0),0)</f>
        <v>#N/A</v>
      </c>
      <c r="Y161" s="37" t="str">
        <f t="shared" si="37"/>
        <v/>
      </c>
      <c r="Z161" s="21" t="e">
        <f>VLOOKUP($A161,貼付_本人情報!$A:$FL,MATCH(Z$1,貼付_本人情報!$1:$1,0),0)</f>
        <v>#N/A</v>
      </c>
      <c r="AA161" s="37" t="str">
        <f t="shared" si="38"/>
        <v/>
      </c>
      <c r="AB161" s="23" t="e">
        <f>VLOOKUP($A161,貼付_本人情報!$A:$FL,MATCH(AB$1,貼付_本人情報!$1:$1,0),0)</f>
        <v>#N/A</v>
      </c>
      <c r="AC161" s="38" t="str">
        <f t="shared" si="39"/>
        <v/>
      </c>
      <c r="AD161" s="23" t="e">
        <f>VLOOKUP($A161,貼付_本人情報!$A:$FL,MATCH(AD$1,貼付_本人情報!$1:$1,0),0)</f>
        <v>#N/A</v>
      </c>
      <c r="AE161" s="38" t="str">
        <f t="shared" si="40"/>
        <v/>
      </c>
      <c r="AF161" s="41" t="e">
        <f>VLOOKUP($A161,貼付_本人情報!$A:$FL,MATCH(AF$1,貼付_本人情報!$1:$1,0),0)&amp;""</f>
        <v>#N/A</v>
      </c>
      <c r="AG161" s="44" t="str">
        <f t="shared" si="41"/>
        <v/>
      </c>
    </row>
    <row r="162" spans="4:33">
      <c r="D162" s="17" t="str">
        <f t="shared" ref="D162:D193" si="45">IFERROR(IF($L162=$U162,"","×"),"")</f>
        <v/>
      </c>
      <c r="E162" s="13">
        <f>VLOOKUP($A162,貼付_課税累計額!$A:$E,5,0)</f>
        <v>0</v>
      </c>
      <c r="F162" s="9">
        <f>IFERROR(VLOOKUP($A162,貼付_前職源泉!A:N,10,0),0)</f>
        <v>0</v>
      </c>
      <c r="G162" s="15">
        <f t="shared" si="42"/>
        <v>0</v>
      </c>
      <c r="H162" s="14" t="e">
        <f t="shared" ref="H162:H193" si="46">G162+N162</f>
        <v>#N/A</v>
      </c>
      <c r="I162" s="49" t="e">
        <f>ROUNDDOWN(IF(H162&lt;1900000,MAX(0,H162-650000),IF(H162&lt;6600000,VLOOKUP(H162,参照!$D:$E,2,TRUE),IF(H162&lt;8500000,H162-(H162*0.1+1100000),H162-1950000))),0)</f>
        <v>#N/A</v>
      </c>
      <c r="J162" s="14" t="e">
        <f t="shared" si="43"/>
        <v>#N/A</v>
      </c>
      <c r="K162" s="14" t="e">
        <f t="shared" si="44"/>
        <v>#N/A</v>
      </c>
      <c r="L162" s="14" t="e">
        <f>VLOOKUP(K162,参照!$A$1:$B$6,2,TRUE)</f>
        <v>#N/A</v>
      </c>
      <c r="M162" s="10" t="e">
        <f>VLOOKUP($A162,貼付_本人情報!$A:$CY,MATCH(M$1,貼付_本人情報!$1:$1,0),0)</f>
        <v>#N/A</v>
      </c>
      <c r="N162" s="9" t="e">
        <f>VLOOKUP($A162,貼付_本人情報!$A:$CY,MATCH(N$1,貼付_本人情報!$1:$1,0),0)</f>
        <v>#N/A</v>
      </c>
      <c r="O162" s="9" t="e">
        <f>VLOOKUP($A162,貼付_本人情報!$A:$CY,MATCH(O$1,貼付_本人情報!$1:$1,0),0)</f>
        <v>#N/A</v>
      </c>
      <c r="P162" s="9" t="e">
        <f>VLOOKUP($A162,貼付_本人情報!$A:$CY,MATCH(P$1,貼付_本人情報!$1:$1,0),0)</f>
        <v>#N/A</v>
      </c>
      <c r="Q162" s="9" t="e">
        <f>VLOOKUP($A162,貼付_本人情報!$A:$CY,MATCH(Q$1,貼付_本人情報!$1:$1,0),0)</f>
        <v>#N/A</v>
      </c>
      <c r="R162" s="9" t="e">
        <f>VLOOKUP($A162,貼付_本人情報!$A:$FL,MATCH(R$1,貼付_本人情報!$1:$1,0),0)</f>
        <v>#N/A</v>
      </c>
      <c r="S162" s="10" t="e">
        <f>VLOOKUP($A162,貼付_本人情報!$A:$CY,MATCH(S$1,貼付_本人情報!$1:$1,0),0)</f>
        <v>#N/A</v>
      </c>
      <c r="T162" s="10" t="e">
        <f>VLOOKUP($A162,貼付_本人情報!$A:$CY,MATCH(T$1,貼付_本人情報!$1:$1,0),0)</f>
        <v>#N/A</v>
      </c>
      <c r="U162" s="10" t="e">
        <f>VLOOKUP($A162,貼付_本人情報!$A:$CY,MATCH(U$1,貼付_本人情報!$1:$1,0),0)</f>
        <v>#N/A</v>
      </c>
      <c r="V162" s="10" t="e">
        <f>VLOOKUP($A162,貼付_本人情報!$A:$CY,MATCH(V$1,貼付_本人情報!$1:$1,0),0)</f>
        <v>#N/A</v>
      </c>
      <c r="W162" s="9" t="e">
        <f>VLOOKUP($A162,貼付_本人情報!$A:$CY,MATCH(W$1,貼付_本人情報!$1:$1,0),0)</f>
        <v>#N/A</v>
      </c>
      <c r="X162" s="19" t="e">
        <f>VLOOKUP($A162,貼付_本人情報!$A:$FL,MATCH(X$1,貼付_本人情報!$1:$1,0),0)</f>
        <v>#N/A</v>
      </c>
      <c r="Y162" s="37" t="str">
        <f t="shared" ref="Y162:Y193" si="47">IFERROR(IF(AND($X162="該当する",OR($K162&gt;850000,($K162-$I162)&gt;100000)),"×",""),"")</f>
        <v/>
      </c>
      <c r="Z162" s="21" t="e">
        <f>VLOOKUP($A162,貼付_本人情報!$A:$FL,MATCH(Z$1,貼付_本人情報!$1:$1,0),0)</f>
        <v>#N/A</v>
      </c>
      <c r="AA162" s="37" t="str">
        <f t="shared" ref="AA162:AA193" si="48">IFERROR(IF(AND(OR($Z162="ひとり親",$Z162="寡婦"),$K162&gt;5000000),"×",""),"")</f>
        <v/>
      </c>
      <c r="AB162" s="23" t="e">
        <f>VLOOKUP($A162,貼付_本人情報!$A:$FL,MATCH(AB$1,貼付_本人情報!$1:$1,0),0)</f>
        <v>#N/A</v>
      </c>
      <c r="AC162" s="38" t="str">
        <f t="shared" ref="AC162:AC193" si="49">IFERROR(IF($AB162&lt;&gt;0,IF(AND($S162&lt;9000000,$K162&lt;9000000),"○",IF(AND($S162&lt;9500000,$K162&lt;9500000),"○",IF(AND($S162&lt;10000000,$K162&lt;10000000),"○","×"))),""),"")</f>
        <v/>
      </c>
      <c r="AD162" s="23" t="e">
        <f>VLOOKUP($A162,貼付_本人情報!$A:$FL,MATCH(AD$1,貼付_本人情報!$1:$1,0),0)</f>
        <v>#N/A</v>
      </c>
      <c r="AE162" s="38" t="str">
        <f t="shared" ref="AE162:AE193" si="50">IFERROR(IF($AD162&lt;&gt;0,IF(AND($S162&lt;10000000,$K162&lt;10000000),"○","×"),""),"")</f>
        <v/>
      </c>
      <c r="AF162" s="41" t="e">
        <f>VLOOKUP($A162,貼付_本人情報!$A:$FL,MATCH(AF$1,貼付_本人情報!$1:$1,0),0)&amp;""</f>
        <v>#N/A</v>
      </c>
      <c r="AG162" s="44" t="str">
        <f t="shared" ref="AG162:AG193" si="51">IFERROR(IF(AND($AF162="",$G162&gt;8500000),"▲",""),"")</f>
        <v/>
      </c>
    </row>
    <row r="163" spans="4:33">
      <c r="D163" s="17" t="str">
        <f t="shared" si="45"/>
        <v/>
      </c>
      <c r="E163" s="13">
        <f>VLOOKUP($A163,貼付_課税累計額!$A:$E,5,0)</f>
        <v>0</v>
      </c>
      <c r="F163" s="9">
        <f>IFERROR(VLOOKUP($A163,貼付_前職源泉!A:N,10,0),0)</f>
        <v>0</v>
      </c>
      <c r="G163" s="15">
        <f t="shared" si="42"/>
        <v>0</v>
      </c>
      <c r="H163" s="14" t="e">
        <f t="shared" si="46"/>
        <v>#N/A</v>
      </c>
      <c r="I163" s="49" t="e">
        <f>ROUNDDOWN(IF(H163&lt;1900000,MAX(0,H163-650000),IF(H163&lt;6600000,VLOOKUP(H163,参照!$D:$E,2,TRUE),IF(H163&lt;8500000,H163-(H163*0.1+1100000),H163-1950000))),0)</f>
        <v>#N/A</v>
      </c>
      <c r="J163" s="14" t="e">
        <f t="shared" si="43"/>
        <v>#N/A</v>
      </c>
      <c r="K163" s="14" t="e">
        <f t="shared" si="44"/>
        <v>#N/A</v>
      </c>
      <c r="L163" s="14" t="e">
        <f>VLOOKUP(K163,参照!$A$1:$B$6,2,TRUE)</f>
        <v>#N/A</v>
      </c>
      <c r="M163" s="10" t="e">
        <f>VLOOKUP($A163,貼付_本人情報!$A:$CY,MATCH(M$1,貼付_本人情報!$1:$1,0),0)</f>
        <v>#N/A</v>
      </c>
      <c r="N163" s="9" t="e">
        <f>VLOOKUP($A163,貼付_本人情報!$A:$CY,MATCH(N$1,貼付_本人情報!$1:$1,0),0)</f>
        <v>#N/A</v>
      </c>
      <c r="O163" s="9" t="e">
        <f>VLOOKUP($A163,貼付_本人情報!$A:$CY,MATCH(O$1,貼付_本人情報!$1:$1,0),0)</f>
        <v>#N/A</v>
      </c>
      <c r="P163" s="9" t="e">
        <f>VLOOKUP($A163,貼付_本人情報!$A:$CY,MATCH(P$1,貼付_本人情報!$1:$1,0),0)</f>
        <v>#N/A</v>
      </c>
      <c r="Q163" s="9" t="e">
        <f>VLOOKUP($A163,貼付_本人情報!$A:$CY,MATCH(Q$1,貼付_本人情報!$1:$1,0),0)</f>
        <v>#N/A</v>
      </c>
      <c r="R163" s="9" t="e">
        <f>VLOOKUP($A163,貼付_本人情報!$A:$FL,MATCH(R$1,貼付_本人情報!$1:$1,0),0)</f>
        <v>#N/A</v>
      </c>
      <c r="S163" s="10" t="e">
        <f>VLOOKUP($A163,貼付_本人情報!$A:$CY,MATCH(S$1,貼付_本人情報!$1:$1,0),0)</f>
        <v>#N/A</v>
      </c>
      <c r="T163" s="10" t="e">
        <f>VLOOKUP($A163,貼付_本人情報!$A:$CY,MATCH(T$1,貼付_本人情報!$1:$1,0),0)</f>
        <v>#N/A</v>
      </c>
      <c r="U163" s="10" t="e">
        <f>VLOOKUP($A163,貼付_本人情報!$A:$CY,MATCH(U$1,貼付_本人情報!$1:$1,0),0)</f>
        <v>#N/A</v>
      </c>
      <c r="V163" s="10" t="e">
        <f>VLOOKUP($A163,貼付_本人情報!$A:$CY,MATCH(V$1,貼付_本人情報!$1:$1,0),0)</f>
        <v>#N/A</v>
      </c>
      <c r="W163" s="9" t="e">
        <f>VLOOKUP($A163,貼付_本人情報!$A:$CY,MATCH(W$1,貼付_本人情報!$1:$1,0),0)</f>
        <v>#N/A</v>
      </c>
      <c r="X163" s="19" t="e">
        <f>VLOOKUP($A163,貼付_本人情報!$A:$FL,MATCH(X$1,貼付_本人情報!$1:$1,0),0)</f>
        <v>#N/A</v>
      </c>
      <c r="Y163" s="37" t="str">
        <f t="shared" si="47"/>
        <v/>
      </c>
      <c r="Z163" s="21" t="e">
        <f>VLOOKUP($A163,貼付_本人情報!$A:$FL,MATCH(Z$1,貼付_本人情報!$1:$1,0),0)</f>
        <v>#N/A</v>
      </c>
      <c r="AA163" s="37" t="str">
        <f t="shared" si="48"/>
        <v/>
      </c>
      <c r="AB163" s="23" t="e">
        <f>VLOOKUP($A163,貼付_本人情報!$A:$FL,MATCH(AB$1,貼付_本人情報!$1:$1,0),0)</f>
        <v>#N/A</v>
      </c>
      <c r="AC163" s="38" t="str">
        <f t="shared" si="49"/>
        <v/>
      </c>
      <c r="AD163" s="23" t="e">
        <f>VLOOKUP($A163,貼付_本人情報!$A:$FL,MATCH(AD$1,貼付_本人情報!$1:$1,0),0)</f>
        <v>#N/A</v>
      </c>
      <c r="AE163" s="38" t="str">
        <f t="shared" si="50"/>
        <v/>
      </c>
      <c r="AF163" s="41" t="e">
        <f>VLOOKUP($A163,貼付_本人情報!$A:$FL,MATCH(AF$1,貼付_本人情報!$1:$1,0),0)&amp;""</f>
        <v>#N/A</v>
      </c>
      <c r="AG163" s="44" t="str">
        <f t="shared" si="51"/>
        <v/>
      </c>
    </row>
    <row r="164" spans="4:33">
      <c r="D164" s="17" t="str">
        <f t="shared" si="45"/>
        <v/>
      </c>
      <c r="E164" s="13">
        <f>VLOOKUP($A164,貼付_課税累計額!$A:$E,5,0)</f>
        <v>0</v>
      </c>
      <c r="F164" s="9">
        <f>IFERROR(VLOOKUP($A164,貼付_前職源泉!A:N,10,0),0)</f>
        <v>0</v>
      </c>
      <c r="G164" s="15">
        <f t="shared" si="42"/>
        <v>0</v>
      </c>
      <c r="H164" s="14" t="e">
        <f t="shared" si="46"/>
        <v>#N/A</v>
      </c>
      <c r="I164" s="49" t="e">
        <f>ROUNDDOWN(IF(H164&lt;1900000,MAX(0,H164-650000),IF(H164&lt;6600000,VLOOKUP(H164,参照!$D:$E,2,TRUE),IF(H164&lt;8500000,H164-(H164*0.1+1100000),H164-1950000))),0)</f>
        <v>#N/A</v>
      </c>
      <c r="J164" s="14" t="e">
        <f t="shared" si="43"/>
        <v>#N/A</v>
      </c>
      <c r="K164" s="14" t="e">
        <f t="shared" si="44"/>
        <v>#N/A</v>
      </c>
      <c r="L164" s="14" t="e">
        <f>VLOOKUP(K164,参照!$A$1:$B$6,2,TRUE)</f>
        <v>#N/A</v>
      </c>
      <c r="M164" s="10" t="e">
        <f>VLOOKUP($A164,貼付_本人情報!$A:$CY,MATCH(M$1,貼付_本人情報!$1:$1,0),0)</f>
        <v>#N/A</v>
      </c>
      <c r="N164" s="9" t="e">
        <f>VLOOKUP($A164,貼付_本人情報!$A:$CY,MATCH(N$1,貼付_本人情報!$1:$1,0),0)</f>
        <v>#N/A</v>
      </c>
      <c r="O164" s="9" t="e">
        <f>VLOOKUP($A164,貼付_本人情報!$A:$CY,MATCH(O$1,貼付_本人情報!$1:$1,0),0)</f>
        <v>#N/A</v>
      </c>
      <c r="P164" s="9" t="e">
        <f>VLOOKUP($A164,貼付_本人情報!$A:$CY,MATCH(P$1,貼付_本人情報!$1:$1,0),0)</f>
        <v>#N/A</v>
      </c>
      <c r="Q164" s="9" t="e">
        <f>VLOOKUP($A164,貼付_本人情報!$A:$CY,MATCH(Q$1,貼付_本人情報!$1:$1,0),0)</f>
        <v>#N/A</v>
      </c>
      <c r="R164" s="9" t="e">
        <f>VLOOKUP($A164,貼付_本人情報!$A:$FL,MATCH(R$1,貼付_本人情報!$1:$1,0),0)</f>
        <v>#N/A</v>
      </c>
      <c r="S164" s="10" t="e">
        <f>VLOOKUP($A164,貼付_本人情報!$A:$CY,MATCH(S$1,貼付_本人情報!$1:$1,0),0)</f>
        <v>#N/A</v>
      </c>
      <c r="T164" s="10" t="e">
        <f>VLOOKUP($A164,貼付_本人情報!$A:$CY,MATCH(T$1,貼付_本人情報!$1:$1,0),0)</f>
        <v>#N/A</v>
      </c>
      <c r="U164" s="10" t="e">
        <f>VLOOKUP($A164,貼付_本人情報!$A:$CY,MATCH(U$1,貼付_本人情報!$1:$1,0),0)</f>
        <v>#N/A</v>
      </c>
      <c r="V164" s="10" t="e">
        <f>VLOOKUP($A164,貼付_本人情報!$A:$CY,MATCH(V$1,貼付_本人情報!$1:$1,0),0)</f>
        <v>#N/A</v>
      </c>
      <c r="W164" s="9" t="e">
        <f>VLOOKUP($A164,貼付_本人情報!$A:$CY,MATCH(W$1,貼付_本人情報!$1:$1,0),0)</f>
        <v>#N/A</v>
      </c>
      <c r="X164" s="19" t="e">
        <f>VLOOKUP($A164,貼付_本人情報!$A:$FL,MATCH(X$1,貼付_本人情報!$1:$1,0),0)</f>
        <v>#N/A</v>
      </c>
      <c r="Y164" s="37" t="str">
        <f t="shared" si="47"/>
        <v/>
      </c>
      <c r="Z164" s="21" t="e">
        <f>VLOOKUP($A164,貼付_本人情報!$A:$FL,MATCH(Z$1,貼付_本人情報!$1:$1,0),0)</f>
        <v>#N/A</v>
      </c>
      <c r="AA164" s="37" t="str">
        <f t="shared" si="48"/>
        <v/>
      </c>
      <c r="AB164" s="23" t="e">
        <f>VLOOKUP($A164,貼付_本人情報!$A:$FL,MATCH(AB$1,貼付_本人情報!$1:$1,0),0)</f>
        <v>#N/A</v>
      </c>
      <c r="AC164" s="38" t="str">
        <f t="shared" si="49"/>
        <v/>
      </c>
      <c r="AD164" s="23" t="e">
        <f>VLOOKUP($A164,貼付_本人情報!$A:$FL,MATCH(AD$1,貼付_本人情報!$1:$1,0),0)</f>
        <v>#N/A</v>
      </c>
      <c r="AE164" s="38" t="str">
        <f t="shared" si="50"/>
        <v/>
      </c>
      <c r="AF164" s="41" t="e">
        <f>VLOOKUP($A164,貼付_本人情報!$A:$FL,MATCH(AF$1,貼付_本人情報!$1:$1,0),0)&amp;""</f>
        <v>#N/A</v>
      </c>
      <c r="AG164" s="44" t="str">
        <f t="shared" si="51"/>
        <v/>
      </c>
    </row>
    <row r="165" spans="4:33">
      <c r="D165" s="17" t="str">
        <f t="shared" si="45"/>
        <v/>
      </c>
      <c r="E165" s="13">
        <f>VLOOKUP($A165,貼付_課税累計額!$A:$E,5,0)</f>
        <v>0</v>
      </c>
      <c r="F165" s="9">
        <f>IFERROR(VLOOKUP($A165,貼付_前職源泉!A:N,10,0),0)</f>
        <v>0</v>
      </c>
      <c r="G165" s="15">
        <f t="shared" si="42"/>
        <v>0</v>
      </c>
      <c r="H165" s="14" t="e">
        <f t="shared" si="46"/>
        <v>#N/A</v>
      </c>
      <c r="I165" s="49" t="e">
        <f>ROUNDDOWN(IF(H165&lt;1900000,MAX(0,H165-650000),IF(H165&lt;6600000,VLOOKUP(H165,参照!$D:$E,2,TRUE),IF(H165&lt;8500000,H165-(H165*0.1+1100000),H165-1950000))),0)</f>
        <v>#N/A</v>
      </c>
      <c r="J165" s="14" t="e">
        <f t="shared" si="43"/>
        <v>#N/A</v>
      </c>
      <c r="K165" s="14" t="e">
        <f t="shared" si="44"/>
        <v>#N/A</v>
      </c>
      <c r="L165" s="14" t="e">
        <f>VLOOKUP(K165,参照!$A$1:$B$6,2,TRUE)</f>
        <v>#N/A</v>
      </c>
      <c r="M165" s="10" t="e">
        <f>VLOOKUP($A165,貼付_本人情報!$A:$CY,MATCH(M$1,貼付_本人情報!$1:$1,0),0)</f>
        <v>#N/A</v>
      </c>
      <c r="N165" s="9" t="e">
        <f>VLOOKUP($A165,貼付_本人情報!$A:$CY,MATCH(N$1,貼付_本人情報!$1:$1,0),0)</f>
        <v>#N/A</v>
      </c>
      <c r="O165" s="9" t="e">
        <f>VLOOKUP($A165,貼付_本人情報!$A:$CY,MATCH(O$1,貼付_本人情報!$1:$1,0),0)</f>
        <v>#N/A</v>
      </c>
      <c r="P165" s="9" t="e">
        <f>VLOOKUP($A165,貼付_本人情報!$A:$CY,MATCH(P$1,貼付_本人情報!$1:$1,0),0)</f>
        <v>#N/A</v>
      </c>
      <c r="Q165" s="9" t="e">
        <f>VLOOKUP($A165,貼付_本人情報!$A:$CY,MATCH(Q$1,貼付_本人情報!$1:$1,0),0)</f>
        <v>#N/A</v>
      </c>
      <c r="R165" s="9" t="e">
        <f>VLOOKUP($A165,貼付_本人情報!$A:$FL,MATCH(R$1,貼付_本人情報!$1:$1,0),0)</f>
        <v>#N/A</v>
      </c>
      <c r="S165" s="10" t="e">
        <f>VLOOKUP($A165,貼付_本人情報!$A:$CY,MATCH(S$1,貼付_本人情報!$1:$1,0),0)</f>
        <v>#N/A</v>
      </c>
      <c r="T165" s="10" t="e">
        <f>VLOOKUP($A165,貼付_本人情報!$A:$CY,MATCH(T$1,貼付_本人情報!$1:$1,0),0)</f>
        <v>#N/A</v>
      </c>
      <c r="U165" s="10" t="e">
        <f>VLOOKUP($A165,貼付_本人情報!$A:$CY,MATCH(U$1,貼付_本人情報!$1:$1,0),0)</f>
        <v>#N/A</v>
      </c>
      <c r="V165" s="10" t="e">
        <f>VLOOKUP($A165,貼付_本人情報!$A:$CY,MATCH(V$1,貼付_本人情報!$1:$1,0),0)</f>
        <v>#N/A</v>
      </c>
      <c r="W165" s="9" t="e">
        <f>VLOOKUP($A165,貼付_本人情報!$A:$CY,MATCH(W$1,貼付_本人情報!$1:$1,0),0)</f>
        <v>#N/A</v>
      </c>
      <c r="X165" s="19" t="e">
        <f>VLOOKUP($A165,貼付_本人情報!$A:$FL,MATCH(X$1,貼付_本人情報!$1:$1,0),0)</f>
        <v>#N/A</v>
      </c>
      <c r="Y165" s="37" t="str">
        <f t="shared" si="47"/>
        <v/>
      </c>
      <c r="Z165" s="21" t="e">
        <f>VLOOKUP($A165,貼付_本人情報!$A:$FL,MATCH(Z$1,貼付_本人情報!$1:$1,0),0)</f>
        <v>#N/A</v>
      </c>
      <c r="AA165" s="37" t="str">
        <f t="shared" si="48"/>
        <v/>
      </c>
      <c r="AB165" s="23" t="e">
        <f>VLOOKUP($A165,貼付_本人情報!$A:$FL,MATCH(AB$1,貼付_本人情報!$1:$1,0),0)</f>
        <v>#N/A</v>
      </c>
      <c r="AC165" s="38" t="str">
        <f t="shared" si="49"/>
        <v/>
      </c>
      <c r="AD165" s="23" t="e">
        <f>VLOOKUP($A165,貼付_本人情報!$A:$FL,MATCH(AD$1,貼付_本人情報!$1:$1,0),0)</f>
        <v>#N/A</v>
      </c>
      <c r="AE165" s="38" t="str">
        <f t="shared" si="50"/>
        <v/>
      </c>
      <c r="AF165" s="41" t="e">
        <f>VLOOKUP($A165,貼付_本人情報!$A:$FL,MATCH(AF$1,貼付_本人情報!$1:$1,0),0)&amp;""</f>
        <v>#N/A</v>
      </c>
      <c r="AG165" s="44" t="str">
        <f t="shared" si="51"/>
        <v/>
      </c>
    </row>
    <row r="166" spans="4:33">
      <c r="D166" s="17" t="str">
        <f t="shared" si="45"/>
        <v/>
      </c>
      <c r="E166" s="13">
        <f>VLOOKUP($A166,貼付_課税累計額!$A:$E,5,0)</f>
        <v>0</v>
      </c>
      <c r="F166" s="9">
        <f>IFERROR(VLOOKUP($A166,貼付_前職源泉!A:N,10,0),0)</f>
        <v>0</v>
      </c>
      <c r="G166" s="15">
        <f t="shared" si="42"/>
        <v>0</v>
      </c>
      <c r="H166" s="14" t="e">
        <f t="shared" si="46"/>
        <v>#N/A</v>
      </c>
      <c r="I166" s="49" t="e">
        <f>ROUNDDOWN(IF(H166&lt;1900000,MAX(0,H166-650000),IF(H166&lt;6600000,VLOOKUP(H166,参照!$D:$E,2,TRUE),IF(H166&lt;8500000,H166-(H166*0.1+1100000),H166-1950000))),0)</f>
        <v>#N/A</v>
      </c>
      <c r="J166" s="14" t="e">
        <f t="shared" si="43"/>
        <v>#N/A</v>
      </c>
      <c r="K166" s="14" t="e">
        <f t="shared" si="44"/>
        <v>#N/A</v>
      </c>
      <c r="L166" s="14" t="e">
        <f>VLOOKUP(K166,参照!$A$1:$B$6,2,TRUE)</f>
        <v>#N/A</v>
      </c>
      <c r="M166" s="10" t="e">
        <f>VLOOKUP($A166,貼付_本人情報!$A:$CY,MATCH(M$1,貼付_本人情報!$1:$1,0),0)</f>
        <v>#N/A</v>
      </c>
      <c r="N166" s="9" t="e">
        <f>VLOOKUP($A166,貼付_本人情報!$A:$CY,MATCH(N$1,貼付_本人情報!$1:$1,0),0)</f>
        <v>#N/A</v>
      </c>
      <c r="O166" s="9" t="e">
        <f>VLOOKUP($A166,貼付_本人情報!$A:$CY,MATCH(O$1,貼付_本人情報!$1:$1,0),0)</f>
        <v>#N/A</v>
      </c>
      <c r="P166" s="9" t="e">
        <f>VLOOKUP($A166,貼付_本人情報!$A:$CY,MATCH(P$1,貼付_本人情報!$1:$1,0),0)</f>
        <v>#N/A</v>
      </c>
      <c r="Q166" s="9" t="e">
        <f>VLOOKUP($A166,貼付_本人情報!$A:$CY,MATCH(Q$1,貼付_本人情報!$1:$1,0),0)</f>
        <v>#N/A</v>
      </c>
      <c r="R166" s="9" t="e">
        <f>VLOOKUP($A166,貼付_本人情報!$A:$FL,MATCH(R$1,貼付_本人情報!$1:$1,0),0)</f>
        <v>#N/A</v>
      </c>
      <c r="S166" s="10" t="e">
        <f>VLOOKUP($A166,貼付_本人情報!$A:$CY,MATCH(S$1,貼付_本人情報!$1:$1,0),0)</f>
        <v>#N/A</v>
      </c>
      <c r="T166" s="10" t="e">
        <f>VLOOKUP($A166,貼付_本人情報!$A:$CY,MATCH(T$1,貼付_本人情報!$1:$1,0),0)</f>
        <v>#N/A</v>
      </c>
      <c r="U166" s="10" t="e">
        <f>VLOOKUP($A166,貼付_本人情報!$A:$CY,MATCH(U$1,貼付_本人情報!$1:$1,0),0)</f>
        <v>#N/A</v>
      </c>
      <c r="V166" s="10" t="e">
        <f>VLOOKUP($A166,貼付_本人情報!$A:$CY,MATCH(V$1,貼付_本人情報!$1:$1,0),0)</f>
        <v>#N/A</v>
      </c>
      <c r="W166" s="9" t="e">
        <f>VLOOKUP($A166,貼付_本人情報!$A:$CY,MATCH(W$1,貼付_本人情報!$1:$1,0),0)</f>
        <v>#N/A</v>
      </c>
      <c r="X166" s="19" t="e">
        <f>VLOOKUP($A166,貼付_本人情報!$A:$FL,MATCH(X$1,貼付_本人情報!$1:$1,0),0)</f>
        <v>#N/A</v>
      </c>
      <c r="Y166" s="37" t="str">
        <f t="shared" si="47"/>
        <v/>
      </c>
      <c r="Z166" s="21" t="e">
        <f>VLOOKUP($A166,貼付_本人情報!$A:$FL,MATCH(Z$1,貼付_本人情報!$1:$1,0),0)</f>
        <v>#N/A</v>
      </c>
      <c r="AA166" s="37" t="str">
        <f t="shared" si="48"/>
        <v/>
      </c>
      <c r="AB166" s="23" t="e">
        <f>VLOOKUP($A166,貼付_本人情報!$A:$FL,MATCH(AB$1,貼付_本人情報!$1:$1,0),0)</f>
        <v>#N/A</v>
      </c>
      <c r="AC166" s="38" t="str">
        <f t="shared" si="49"/>
        <v/>
      </c>
      <c r="AD166" s="23" t="e">
        <f>VLOOKUP($A166,貼付_本人情報!$A:$FL,MATCH(AD$1,貼付_本人情報!$1:$1,0),0)</f>
        <v>#N/A</v>
      </c>
      <c r="AE166" s="38" t="str">
        <f t="shared" si="50"/>
        <v/>
      </c>
      <c r="AF166" s="41" t="e">
        <f>VLOOKUP($A166,貼付_本人情報!$A:$FL,MATCH(AF$1,貼付_本人情報!$1:$1,0),0)&amp;""</f>
        <v>#N/A</v>
      </c>
      <c r="AG166" s="44" t="str">
        <f t="shared" si="51"/>
        <v/>
      </c>
    </row>
    <row r="167" spans="4:33">
      <c r="D167" s="17" t="str">
        <f t="shared" si="45"/>
        <v/>
      </c>
      <c r="E167" s="13">
        <f>VLOOKUP($A167,貼付_課税累計額!$A:$E,5,0)</f>
        <v>0</v>
      </c>
      <c r="F167" s="9">
        <f>IFERROR(VLOOKUP($A167,貼付_前職源泉!A:N,10,0),0)</f>
        <v>0</v>
      </c>
      <c r="G167" s="15">
        <f t="shared" si="42"/>
        <v>0</v>
      </c>
      <c r="H167" s="14" t="e">
        <f t="shared" si="46"/>
        <v>#N/A</v>
      </c>
      <c r="I167" s="49" t="e">
        <f>ROUNDDOWN(IF(H167&lt;1900000,MAX(0,H167-650000),IF(H167&lt;6600000,VLOOKUP(H167,参照!$D:$E,2,TRUE),IF(H167&lt;8500000,H167-(H167*0.1+1100000),H167-1950000))),0)</f>
        <v>#N/A</v>
      </c>
      <c r="J167" s="14" t="e">
        <f t="shared" si="43"/>
        <v>#N/A</v>
      </c>
      <c r="K167" s="14" t="e">
        <f t="shared" si="44"/>
        <v>#N/A</v>
      </c>
      <c r="L167" s="14" t="e">
        <f>VLOOKUP(K167,参照!$A$1:$B$6,2,TRUE)</f>
        <v>#N/A</v>
      </c>
      <c r="M167" s="10" t="e">
        <f>VLOOKUP($A167,貼付_本人情報!$A:$CY,MATCH(M$1,貼付_本人情報!$1:$1,0),0)</f>
        <v>#N/A</v>
      </c>
      <c r="N167" s="9" t="e">
        <f>VLOOKUP($A167,貼付_本人情報!$A:$CY,MATCH(N$1,貼付_本人情報!$1:$1,0),0)</f>
        <v>#N/A</v>
      </c>
      <c r="O167" s="9" t="e">
        <f>VLOOKUP($A167,貼付_本人情報!$A:$CY,MATCH(O$1,貼付_本人情報!$1:$1,0),0)</f>
        <v>#N/A</v>
      </c>
      <c r="P167" s="9" t="e">
        <f>VLOOKUP($A167,貼付_本人情報!$A:$CY,MATCH(P$1,貼付_本人情報!$1:$1,0),0)</f>
        <v>#N/A</v>
      </c>
      <c r="Q167" s="9" t="e">
        <f>VLOOKUP($A167,貼付_本人情報!$A:$CY,MATCH(Q$1,貼付_本人情報!$1:$1,0),0)</f>
        <v>#N/A</v>
      </c>
      <c r="R167" s="9" t="e">
        <f>VLOOKUP($A167,貼付_本人情報!$A:$FL,MATCH(R$1,貼付_本人情報!$1:$1,0),0)</f>
        <v>#N/A</v>
      </c>
      <c r="S167" s="10" t="e">
        <f>VLOOKUP($A167,貼付_本人情報!$A:$CY,MATCH(S$1,貼付_本人情報!$1:$1,0),0)</f>
        <v>#N/A</v>
      </c>
      <c r="T167" s="10" t="e">
        <f>VLOOKUP($A167,貼付_本人情報!$A:$CY,MATCH(T$1,貼付_本人情報!$1:$1,0),0)</f>
        <v>#N/A</v>
      </c>
      <c r="U167" s="10" t="e">
        <f>VLOOKUP($A167,貼付_本人情報!$A:$CY,MATCH(U$1,貼付_本人情報!$1:$1,0),0)</f>
        <v>#N/A</v>
      </c>
      <c r="V167" s="10" t="e">
        <f>VLOOKUP($A167,貼付_本人情報!$A:$CY,MATCH(V$1,貼付_本人情報!$1:$1,0),0)</f>
        <v>#N/A</v>
      </c>
      <c r="W167" s="9" t="e">
        <f>VLOOKUP($A167,貼付_本人情報!$A:$CY,MATCH(W$1,貼付_本人情報!$1:$1,0),0)</f>
        <v>#N/A</v>
      </c>
      <c r="X167" s="19" t="e">
        <f>VLOOKUP($A167,貼付_本人情報!$A:$FL,MATCH(X$1,貼付_本人情報!$1:$1,0),0)</f>
        <v>#N/A</v>
      </c>
      <c r="Y167" s="37" t="str">
        <f t="shared" si="47"/>
        <v/>
      </c>
      <c r="Z167" s="21" t="e">
        <f>VLOOKUP($A167,貼付_本人情報!$A:$FL,MATCH(Z$1,貼付_本人情報!$1:$1,0),0)</f>
        <v>#N/A</v>
      </c>
      <c r="AA167" s="37" t="str">
        <f t="shared" si="48"/>
        <v/>
      </c>
      <c r="AB167" s="23" t="e">
        <f>VLOOKUP($A167,貼付_本人情報!$A:$FL,MATCH(AB$1,貼付_本人情報!$1:$1,0),0)</f>
        <v>#N/A</v>
      </c>
      <c r="AC167" s="38" t="str">
        <f t="shared" si="49"/>
        <v/>
      </c>
      <c r="AD167" s="23" t="e">
        <f>VLOOKUP($A167,貼付_本人情報!$A:$FL,MATCH(AD$1,貼付_本人情報!$1:$1,0),0)</f>
        <v>#N/A</v>
      </c>
      <c r="AE167" s="38" t="str">
        <f t="shared" si="50"/>
        <v/>
      </c>
      <c r="AF167" s="41" t="e">
        <f>VLOOKUP($A167,貼付_本人情報!$A:$FL,MATCH(AF$1,貼付_本人情報!$1:$1,0),0)&amp;""</f>
        <v>#N/A</v>
      </c>
      <c r="AG167" s="44" t="str">
        <f t="shared" si="51"/>
        <v/>
      </c>
    </row>
    <row r="168" spans="4:33">
      <c r="D168" s="17" t="str">
        <f t="shared" si="45"/>
        <v/>
      </c>
      <c r="E168" s="13">
        <f>VLOOKUP($A168,貼付_課税累計額!$A:$E,5,0)</f>
        <v>0</v>
      </c>
      <c r="F168" s="9">
        <f>IFERROR(VLOOKUP($A168,貼付_前職源泉!A:N,10,0),0)</f>
        <v>0</v>
      </c>
      <c r="G168" s="15">
        <f t="shared" si="42"/>
        <v>0</v>
      </c>
      <c r="H168" s="14" t="e">
        <f t="shared" si="46"/>
        <v>#N/A</v>
      </c>
      <c r="I168" s="49" t="e">
        <f>ROUNDDOWN(IF(H168&lt;1900000,MAX(0,H168-650000),IF(H168&lt;6600000,VLOOKUP(H168,参照!$D:$E,2,TRUE),IF(H168&lt;8500000,H168-(H168*0.1+1100000),H168-1950000))),0)</f>
        <v>#N/A</v>
      </c>
      <c r="J168" s="14" t="e">
        <f t="shared" si="43"/>
        <v>#N/A</v>
      </c>
      <c r="K168" s="14" t="e">
        <f t="shared" si="44"/>
        <v>#N/A</v>
      </c>
      <c r="L168" s="14" t="e">
        <f>VLOOKUP(K168,参照!$A$1:$B$6,2,TRUE)</f>
        <v>#N/A</v>
      </c>
      <c r="M168" s="10" t="e">
        <f>VLOOKUP($A168,貼付_本人情報!$A:$CY,MATCH(M$1,貼付_本人情報!$1:$1,0),0)</f>
        <v>#N/A</v>
      </c>
      <c r="N168" s="9" t="e">
        <f>VLOOKUP($A168,貼付_本人情報!$A:$CY,MATCH(N$1,貼付_本人情報!$1:$1,0),0)</f>
        <v>#N/A</v>
      </c>
      <c r="O168" s="9" t="e">
        <f>VLOOKUP($A168,貼付_本人情報!$A:$CY,MATCH(O$1,貼付_本人情報!$1:$1,0),0)</f>
        <v>#N/A</v>
      </c>
      <c r="P168" s="9" t="e">
        <f>VLOOKUP($A168,貼付_本人情報!$A:$CY,MATCH(P$1,貼付_本人情報!$1:$1,0),0)</f>
        <v>#N/A</v>
      </c>
      <c r="Q168" s="9" t="e">
        <f>VLOOKUP($A168,貼付_本人情報!$A:$CY,MATCH(Q$1,貼付_本人情報!$1:$1,0),0)</f>
        <v>#N/A</v>
      </c>
      <c r="R168" s="9" t="e">
        <f>VLOOKUP($A168,貼付_本人情報!$A:$FL,MATCH(R$1,貼付_本人情報!$1:$1,0),0)</f>
        <v>#N/A</v>
      </c>
      <c r="S168" s="10" t="e">
        <f>VLOOKUP($A168,貼付_本人情報!$A:$CY,MATCH(S$1,貼付_本人情報!$1:$1,0),0)</f>
        <v>#N/A</v>
      </c>
      <c r="T168" s="10" t="e">
        <f>VLOOKUP($A168,貼付_本人情報!$A:$CY,MATCH(T$1,貼付_本人情報!$1:$1,0),0)</f>
        <v>#N/A</v>
      </c>
      <c r="U168" s="10" t="e">
        <f>VLOOKUP($A168,貼付_本人情報!$A:$CY,MATCH(U$1,貼付_本人情報!$1:$1,0),0)</f>
        <v>#N/A</v>
      </c>
      <c r="V168" s="10" t="e">
        <f>VLOOKUP($A168,貼付_本人情報!$A:$CY,MATCH(V$1,貼付_本人情報!$1:$1,0),0)</f>
        <v>#N/A</v>
      </c>
      <c r="W168" s="9" t="e">
        <f>VLOOKUP($A168,貼付_本人情報!$A:$CY,MATCH(W$1,貼付_本人情報!$1:$1,0),0)</f>
        <v>#N/A</v>
      </c>
      <c r="X168" s="19" t="e">
        <f>VLOOKUP($A168,貼付_本人情報!$A:$FL,MATCH(X$1,貼付_本人情報!$1:$1,0),0)</f>
        <v>#N/A</v>
      </c>
      <c r="Y168" s="37" t="str">
        <f t="shared" si="47"/>
        <v/>
      </c>
      <c r="Z168" s="21" t="e">
        <f>VLOOKUP($A168,貼付_本人情報!$A:$FL,MATCH(Z$1,貼付_本人情報!$1:$1,0),0)</f>
        <v>#N/A</v>
      </c>
      <c r="AA168" s="37" t="str">
        <f t="shared" si="48"/>
        <v/>
      </c>
      <c r="AB168" s="23" t="e">
        <f>VLOOKUP($A168,貼付_本人情報!$A:$FL,MATCH(AB$1,貼付_本人情報!$1:$1,0),0)</f>
        <v>#N/A</v>
      </c>
      <c r="AC168" s="38" t="str">
        <f t="shared" si="49"/>
        <v/>
      </c>
      <c r="AD168" s="23" t="e">
        <f>VLOOKUP($A168,貼付_本人情報!$A:$FL,MATCH(AD$1,貼付_本人情報!$1:$1,0),0)</f>
        <v>#N/A</v>
      </c>
      <c r="AE168" s="38" t="str">
        <f t="shared" si="50"/>
        <v/>
      </c>
      <c r="AF168" s="41" t="e">
        <f>VLOOKUP($A168,貼付_本人情報!$A:$FL,MATCH(AF$1,貼付_本人情報!$1:$1,0),0)&amp;""</f>
        <v>#N/A</v>
      </c>
      <c r="AG168" s="44" t="str">
        <f t="shared" si="51"/>
        <v/>
      </c>
    </row>
    <row r="169" spans="4:33">
      <c r="D169" s="17" t="str">
        <f t="shared" si="45"/>
        <v/>
      </c>
      <c r="E169" s="13">
        <f>VLOOKUP($A169,貼付_課税累計額!$A:$E,5,0)</f>
        <v>0</v>
      </c>
      <c r="F169" s="9">
        <f>IFERROR(VLOOKUP($A169,貼付_前職源泉!A:N,10,0),0)</f>
        <v>0</v>
      </c>
      <c r="G169" s="15">
        <f t="shared" si="42"/>
        <v>0</v>
      </c>
      <c r="H169" s="14" t="e">
        <f t="shared" si="46"/>
        <v>#N/A</v>
      </c>
      <c r="I169" s="49" t="e">
        <f>ROUNDDOWN(IF(H169&lt;1900000,MAX(0,H169-650000),IF(H169&lt;6600000,VLOOKUP(H169,参照!$D:$E,2,TRUE),IF(H169&lt;8500000,H169-(H169*0.1+1100000),H169-1950000))),0)</f>
        <v>#N/A</v>
      </c>
      <c r="J169" s="14" t="e">
        <f t="shared" si="43"/>
        <v>#N/A</v>
      </c>
      <c r="K169" s="14" t="e">
        <f t="shared" si="44"/>
        <v>#N/A</v>
      </c>
      <c r="L169" s="14" t="e">
        <f>VLOOKUP(K169,参照!$A$1:$B$6,2,TRUE)</f>
        <v>#N/A</v>
      </c>
      <c r="M169" s="10" t="e">
        <f>VLOOKUP($A169,貼付_本人情報!$A:$CY,MATCH(M$1,貼付_本人情報!$1:$1,0),0)</f>
        <v>#N/A</v>
      </c>
      <c r="N169" s="9" t="e">
        <f>VLOOKUP($A169,貼付_本人情報!$A:$CY,MATCH(N$1,貼付_本人情報!$1:$1,0),0)</f>
        <v>#N/A</v>
      </c>
      <c r="O169" s="9" t="e">
        <f>VLOOKUP($A169,貼付_本人情報!$A:$CY,MATCH(O$1,貼付_本人情報!$1:$1,0),0)</f>
        <v>#N/A</v>
      </c>
      <c r="P169" s="9" t="e">
        <f>VLOOKUP($A169,貼付_本人情報!$A:$CY,MATCH(P$1,貼付_本人情報!$1:$1,0),0)</f>
        <v>#N/A</v>
      </c>
      <c r="Q169" s="9" t="e">
        <f>VLOOKUP($A169,貼付_本人情報!$A:$CY,MATCH(Q$1,貼付_本人情報!$1:$1,0),0)</f>
        <v>#N/A</v>
      </c>
      <c r="R169" s="9" t="e">
        <f>VLOOKUP($A169,貼付_本人情報!$A:$FL,MATCH(R$1,貼付_本人情報!$1:$1,0),0)</f>
        <v>#N/A</v>
      </c>
      <c r="S169" s="10" t="e">
        <f>VLOOKUP($A169,貼付_本人情報!$A:$CY,MATCH(S$1,貼付_本人情報!$1:$1,0),0)</f>
        <v>#N/A</v>
      </c>
      <c r="T169" s="10" t="e">
        <f>VLOOKUP($A169,貼付_本人情報!$A:$CY,MATCH(T$1,貼付_本人情報!$1:$1,0),0)</f>
        <v>#N/A</v>
      </c>
      <c r="U169" s="10" t="e">
        <f>VLOOKUP($A169,貼付_本人情報!$A:$CY,MATCH(U$1,貼付_本人情報!$1:$1,0),0)</f>
        <v>#N/A</v>
      </c>
      <c r="V169" s="10" t="e">
        <f>VLOOKUP($A169,貼付_本人情報!$A:$CY,MATCH(V$1,貼付_本人情報!$1:$1,0),0)</f>
        <v>#N/A</v>
      </c>
      <c r="W169" s="9" t="e">
        <f>VLOOKUP($A169,貼付_本人情報!$A:$CY,MATCH(W$1,貼付_本人情報!$1:$1,0),0)</f>
        <v>#N/A</v>
      </c>
      <c r="X169" s="19" t="e">
        <f>VLOOKUP($A169,貼付_本人情報!$A:$FL,MATCH(X$1,貼付_本人情報!$1:$1,0),0)</f>
        <v>#N/A</v>
      </c>
      <c r="Y169" s="37" t="str">
        <f t="shared" si="47"/>
        <v/>
      </c>
      <c r="Z169" s="21" t="e">
        <f>VLOOKUP($A169,貼付_本人情報!$A:$FL,MATCH(Z$1,貼付_本人情報!$1:$1,0),0)</f>
        <v>#N/A</v>
      </c>
      <c r="AA169" s="37" t="str">
        <f t="shared" si="48"/>
        <v/>
      </c>
      <c r="AB169" s="23" t="e">
        <f>VLOOKUP($A169,貼付_本人情報!$A:$FL,MATCH(AB$1,貼付_本人情報!$1:$1,0),0)</f>
        <v>#N/A</v>
      </c>
      <c r="AC169" s="38" t="str">
        <f t="shared" si="49"/>
        <v/>
      </c>
      <c r="AD169" s="23" t="e">
        <f>VLOOKUP($A169,貼付_本人情報!$A:$FL,MATCH(AD$1,貼付_本人情報!$1:$1,0),0)</f>
        <v>#N/A</v>
      </c>
      <c r="AE169" s="38" t="str">
        <f t="shared" si="50"/>
        <v/>
      </c>
      <c r="AF169" s="41" t="e">
        <f>VLOOKUP($A169,貼付_本人情報!$A:$FL,MATCH(AF$1,貼付_本人情報!$1:$1,0),0)&amp;""</f>
        <v>#N/A</v>
      </c>
      <c r="AG169" s="44" t="str">
        <f t="shared" si="51"/>
        <v/>
      </c>
    </row>
    <row r="170" spans="4:33">
      <c r="D170" s="17" t="str">
        <f t="shared" si="45"/>
        <v/>
      </c>
      <c r="E170" s="13">
        <f>VLOOKUP($A170,貼付_課税累計額!$A:$E,5,0)</f>
        <v>0</v>
      </c>
      <c r="F170" s="9">
        <f>IFERROR(VLOOKUP($A170,貼付_前職源泉!A:N,10,0),0)</f>
        <v>0</v>
      </c>
      <c r="G170" s="15">
        <f t="shared" si="42"/>
        <v>0</v>
      </c>
      <c r="H170" s="14" t="e">
        <f t="shared" si="46"/>
        <v>#N/A</v>
      </c>
      <c r="I170" s="49" t="e">
        <f>ROUNDDOWN(IF(H170&lt;1900000,MAX(0,H170-650000),IF(H170&lt;6600000,VLOOKUP(H170,参照!$D:$E,2,TRUE),IF(H170&lt;8500000,H170-(H170*0.1+1100000),H170-1950000))),0)</f>
        <v>#N/A</v>
      </c>
      <c r="J170" s="14" t="e">
        <f t="shared" si="43"/>
        <v>#N/A</v>
      </c>
      <c r="K170" s="14" t="e">
        <f t="shared" si="44"/>
        <v>#N/A</v>
      </c>
      <c r="L170" s="14" t="e">
        <f>VLOOKUP(K170,参照!$A$1:$B$6,2,TRUE)</f>
        <v>#N/A</v>
      </c>
      <c r="M170" s="10" t="e">
        <f>VLOOKUP($A170,貼付_本人情報!$A:$CY,MATCH(M$1,貼付_本人情報!$1:$1,0),0)</f>
        <v>#N/A</v>
      </c>
      <c r="N170" s="9" t="e">
        <f>VLOOKUP($A170,貼付_本人情報!$A:$CY,MATCH(N$1,貼付_本人情報!$1:$1,0),0)</f>
        <v>#N/A</v>
      </c>
      <c r="O170" s="9" t="e">
        <f>VLOOKUP($A170,貼付_本人情報!$A:$CY,MATCH(O$1,貼付_本人情報!$1:$1,0),0)</f>
        <v>#N/A</v>
      </c>
      <c r="P170" s="9" t="e">
        <f>VLOOKUP($A170,貼付_本人情報!$A:$CY,MATCH(P$1,貼付_本人情報!$1:$1,0),0)</f>
        <v>#N/A</v>
      </c>
      <c r="Q170" s="9" t="e">
        <f>VLOOKUP($A170,貼付_本人情報!$A:$CY,MATCH(Q$1,貼付_本人情報!$1:$1,0),0)</f>
        <v>#N/A</v>
      </c>
      <c r="R170" s="9" t="e">
        <f>VLOOKUP($A170,貼付_本人情報!$A:$FL,MATCH(R$1,貼付_本人情報!$1:$1,0),0)</f>
        <v>#N/A</v>
      </c>
      <c r="S170" s="10" t="e">
        <f>VLOOKUP($A170,貼付_本人情報!$A:$CY,MATCH(S$1,貼付_本人情報!$1:$1,0),0)</f>
        <v>#N/A</v>
      </c>
      <c r="T170" s="10" t="e">
        <f>VLOOKUP($A170,貼付_本人情報!$A:$CY,MATCH(T$1,貼付_本人情報!$1:$1,0),0)</f>
        <v>#N/A</v>
      </c>
      <c r="U170" s="10" t="e">
        <f>VLOOKUP($A170,貼付_本人情報!$A:$CY,MATCH(U$1,貼付_本人情報!$1:$1,0),0)</f>
        <v>#N/A</v>
      </c>
      <c r="V170" s="10" t="e">
        <f>VLOOKUP($A170,貼付_本人情報!$A:$CY,MATCH(V$1,貼付_本人情報!$1:$1,0),0)</f>
        <v>#N/A</v>
      </c>
      <c r="W170" s="9" t="e">
        <f>VLOOKUP($A170,貼付_本人情報!$A:$CY,MATCH(W$1,貼付_本人情報!$1:$1,0),0)</f>
        <v>#N/A</v>
      </c>
      <c r="X170" s="19" t="e">
        <f>VLOOKUP($A170,貼付_本人情報!$A:$FL,MATCH(X$1,貼付_本人情報!$1:$1,0),0)</f>
        <v>#N/A</v>
      </c>
      <c r="Y170" s="37" t="str">
        <f t="shared" si="47"/>
        <v/>
      </c>
      <c r="Z170" s="21" t="e">
        <f>VLOOKUP($A170,貼付_本人情報!$A:$FL,MATCH(Z$1,貼付_本人情報!$1:$1,0),0)</f>
        <v>#N/A</v>
      </c>
      <c r="AA170" s="37" t="str">
        <f t="shared" si="48"/>
        <v/>
      </c>
      <c r="AB170" s="23" t="e">
        <f>VLOOKUP($A170,貼付_本人情報!$A:$FL,MATCH(AB$1,貼付_本人情報!$1:$1,0),0)</f>
        <v>#N/A</v>
      </c>
      <c r="AC170" s="38" t="str">
        <f t="shared" si="49"/>
        <v/>
      </c>
      <c r="AD170" s="23" t="e">
        <f>VLOOKUP($A170,貼付_本人情報!$A:$FL,MATCH(AD$1,貼付_本人情報!$1:$1,0),0)</f>
        <v>#N/A</v>
      </c>
      <c r="AE170" s="38" t="str">
        <f t="shared" si="50"/>
        <v/>
      </c>
      <c r="AF170" s="41" t="e">
        <f>VLOOKUP($A170,貼付_本人情報!$A:$FL,MATCH(AF$1,貼付_本人情報!$1:$1,0),0)&amp;""</f>
        <v>#N/A</v>
      </c>
      <c r="AG170" s="44" t="str">
        <f t="shared" si="51"/>
        <v/>
      </c>
    </row>
    <row r="171" spans="4:33">
      <c r="D171" s="17" t="str">
        <f t="shared" si="45"/>
        <v/>
      </c>
      <c r="E171" s="13">
        <f>VLOOKUP($A171,貼付_課税累計額!$A:$E,5,0)</f>
        <v>0</v>
      </c>
      <c r="F171" s="9">
        <f>IFERROR(VLOOKUP($A171,貼付_前職源泉!A:N,10,0),0)</f>
        <v>0</v>
      </c>
      <c r="G171" s="15">
        <f t="shared" si="42"/>
        <v>0</v>
      </c>
      <c r="H171" s="14" t="e">
        <f t="shared" si="46"/>
        <v>#N/A</v>
      </c>
      <c r="I171" s="49" t="e">
        <f>ROUNDDOWN(IF(H171&lt;1900000,MAX(0,H171-650000),IF(H171&lt;6600000,VLOOKUP(H171,参照!$D:$E,2,TRUE),IF(H171&lt;8500000,H171-(H171*0.1+1100000),H171-1950000))),0)</f>
        <v>#N/A</v>
      </c>
      <c r="J171" s="14" t="e">
        <f t="shared" si="43"/>
        <v>#N/A</v>
      </c>
      <c r="K171" s="14" t="e">
        <f t="shared" si="44"/>
        <v>#N/A</v>
      </c>
      <c r="L171" s="14" t="e">
        <f>VLOOKUP(K171,参照!$A$1:$B$6,2,TRUE)</f>
        <v>#N/A</v>
      </c>
      <c r="M171" s="10" t="e">
        <f>VLOOKUP($A171,貼付_本人情報!$A:$CY,MATCH(M$1,貼付_本人情報!$1:$1,0),0)</f>
        <v>#N/A</v>
      </c>
      <c r="N171" s="9" t="e">
        <f>VLOOKUP($A171,貼付_本人情報!$A:$CY,MATCH(N$1,貼付_本人情報!$1:$1,0),0)</f>
        <v>#N/A</v>
      </c>
      <c r="O171" s="9" t="e">
        <f>VLOOKUP($A171,貼付_本人情報!$A:$CY,MATCH(O$1,貼付_本人情報!$1:$1,0),0)</f>
        <v>#N/A</v>
      </c>
      <c r="P171" s="9" t="e">
        <f>VLOOKUP($A171,貼付_本人情報!$A:$CY,MATCH(P$1,貼付_本人情報!$1:$1,0),0)</f>
        <v>#N/A</v>
      </c>
      <c r="Q171" s="9" t="e">
        <f>VLOOKUP($A171,貼付_本人情報!$A:$CY,MATCH(Q$1,貼付_本人情報!$1:$1,0),0)</f>
        <v>#N/A</v>
      </c>
      <c r="R171" s="9" t="e">
        <f>VLOOKUP($A171,貼付_本人情報!$A:$FL,MATCH(R$1,貼付_本人情報!$1:$1,0),0)</f>
        <v>#N/A</v>
      </c>
      <c r="S171" s="10" t="e">
        <f>VLOOKUP($A171,貼付_本人情報!$A:$CY,MATCH(S$1,貼付_本人情報!$1:$1,0),0)</f>
        <v>#N/A</v>
      </c>
      <c r="T171" s="10" t="e">
        <f>VLOOKUP($A171,貼付_本人情報!$A:$CY,MATCH(T$1,貼付_本人情報!$1:$1,0),0)</f>
        <v>#N/A</v>
      </c>
      <c r="U171" s="10" t="e">
        <f>VLOOKUP($A171,貼付_本人情報!$A:$CY,MATCH(U$1,貼付_本人情報!$1:$1,0),0)</f>
        <v>#N/A</v>
      </c>
      <c r="V171" s="10" t="e">
        <f>VLOOKUP($A171,貼付_本人情報!$A:$CY,MATCH(V$1,貼付_本人情報!$1:$1,0),0)</f>
        <v>#N/A</v>
      </c>
      <c r="W171" s="9" t="e">
        <f>VLOOKUP($A171,貼付_本人情報!$A:$CY,MATCH(W$1,貼付_本人情報!$1:$1,0),0)</f>
        <v>#N/A</v>
      </c>
      <c r="X171" s="19" t="e">
        <f>VLOOKUP($A171,貼付_本人情報!$A:$FL,MATCH(X$1,貼付_本人情報!$1:$1,0),0)</f>
        <v>#N/A</v>
      </c>
      <c r="Y171" s="37" t="str">
        <f t="shared" si="47"/>
        <v/>
      </c>
      <c r="Z171" s="21" t="e">
        <f>VLOOKUP($A171,貼付_本人情報!$A:$FL,MATCH(Z$1,貼付_本人情報!$1:$1,0),0)</f>
        <v>#N/A</v>
      </c>
      <c r="AA171" s="37" t="str">
        <f t="shared" si="48"/>
        <v/>
      </c>
      <c r="AB171" s="23" t="e">
        <f>VLOOKUP($A171,貼付_本人情報!$A:$FL,MATCH(AB$1,貼付_本人情報!$1:$1,0),0)</f>
        <v>#N/A</v>
      </c>
      <c r="AC171" s="38" t="str">
        <f t="shared" si="49"/>
        <v/>
      </c>
      <c r="AD171" s="23" t="e">
        <f>VLOOKUP($A171,貼付_本人情報!$A:$FL,MATCH(AD$1,貼付_本人情報!$1:$1,0),0)</f>
        <v>#N/A</v>
      </c>
      <c r="AE171" s="38" t="str">
        <f t="shared" si="50"/>
        <v/>
      </c>
      <c r="AF171" s="41" t="e">
        <f>VLOOKUP($A171,貼付_本人情報!$A:$FL,MATCH(AF$1,貼付_本人情報!$1:$1,0),0)&amp;""</f>
        <v>#N/A</v>
      </c>
      <c r="AG171" s="44" t="str">
        <f t="shared" si="51"/>
        <v/>
      </c>
    </row>
    <row r="172" spans="4:33">
      <c r="D172" s="17" t="str">
        <f t="shared" si="45"/>
        <v/>
      </c>
      <c r="E172" s="13">
        <f>VLOOKUP($A172,貼付_課税累計額!$A:$E,5,0)</f>
        <v>0</v>
      </c>
      <c r="F172" s="9">
        <f>IFERROR(VLOOKUP($A172,貼付_前職源泉!A:N,10,0),0)</f>
        <v>0</v>
      </c>
      <c r="G172" s="15">
        <f t="shared" si="42"/>
        <v>0</v>
      </c>
      <c r="H172" s="14" t="e">
        <f t="shared" si="46"/>
        <v>#N/A</v>
      </c>
      <c r="I172" s="49" t="e">
        <f>ROUNDDOWN(IF(H172&lt;1900000,MAX(0,H172-650000),IF(H172&lt;6600000,VLOOKUP(H172,参照!$D:$E,2,TRUE),IF(H172&lt;8500000,H172-(H172*0.1+1100000),H172-1950000))),0)</f>
        <v>#N/A</v>
      </c>
      <c r="J172" s="14" t="e">
        <f t="shared" si="43"/>
        <v>#N/A</v>
      </c>
      <c r="K172" s="14" t="e">
        <f t="shared" si="44"/>
        <v>#N/A</v>
      </c>
      <c r="L172" s="14" t="e">
        <f>VLOOKUP(K172,参照!$A$1:$B$6,2,TRUE)</f>
        <v>#N/A</v>
      </c>
      <c r="M172" s="10" t="e">
        <f>VLOOKUP($A172,貼付_本人情報!$A:$CY,MATCH(M$1,貼付_本人情報!$1:$1,0),0)</f>
        <v>#N/A</v>
      </c>
      <c r="N172" s="9" t="e">
        <f>VLOOKUP($A172,貼付_本人情報!$A:$CY,MATCH(N$1,貼付_本人情報!$1:$1,0),0)</f>
        <v>#N/A</v>
      </c>
      <c r="O172" s="9" t="e">
        <f>VLOOKUP($A172,貼付_本人情報!$A:$CY,MATCH(O$1,貼付_本人情報!$1:$1,0),0)</f>
        <v>#N/A</v>
      </c>
      <c r="P172" s="9" t="e">
        <f>VLOOKUP($A172,貼付_本人情報!$A:$CY,MATCH(P$1,貼付_本人情報!$1:$1,0),0)</f>
        <v>#N/A</v>
      </c>
      <c r="Q172" s="9" t="e">
        <f>VLOOKUP($A172,貼付_本人情報!$A:$CY,MATCH(Q$1,貼付_本人情報!$1:$1,0),0)</f>
        <v>#N/A</v>
      </c>
      <c r="R172" s="9" t="e">
        <f>VLOOKUP($A172,貼付_本人情報!$A:$FL,MATCH(R$1,貼付_本人情報!$1:$1,0),0)</f>
        <v>#N/A</v>
      </c>
      <c r="S172" s="10" t="e">
        <f>VLOOKUP($A172,貼付_本人情報!$A:$CY,MATCH(S$1,貼付_本人情報!$1:$1,0),0)</f>
        <v>#N/A</v>
      </c>
      <c r="T172" s="10" t="e">
        <f>VLOOKUP($A172,貼付_本人情報!$A:$CY,MATCH(T$1,貼付_本人情報!$1:$1,0),0)</f>
        <v>#N/A</v>
      </c>
      <c r="U172" s="10" t="e">
        <f>VLOOKUP($A172,貼付_本人情報!$A:$CY,MATCH(U$1,貼付_本人情報!$1:$1,0),0)</f>
        <v>#N/A</v>
      </c>
      <c r="V172" s="10" t="e">
        <f>VLOOKUP($A172,貼付_本人情報!$A:$CY,MATCH(V$1,貼付_本人情報!$1:$1,0),0)</f>
        <v>#N/A</v>
      </c>
      <c r="W172" s="9" t="e">
        <f>VLOOKUP($A172,貼付_本人情報!$A:$CY,MATCH(W$1,貼付_本人情報!$1:$1,0),0)</f>
        <v>#N/A</v>
      </c>
      <c r="X172" s="19" t="e">
        <f>VLOOKUP($A172,貼付_本人情報!$A:$FL,MATCH(X$1,貼付_本人情報!$1:$1,0),0)</f>
        <v>#N/A</v>
      </c>
      <c r="Y172" s="37" t="str">
        <f t="shared" si="47"/>
        <v/>
      </c>
      <c r="Z172" s="21" t="e">
        <f>VLOOKUP($A172,貼付_本人情報!$A:$FL,MATCH(Z$1,貼付_本人情報!$1:$1,0),0)</f>
        <v>#N/A</v>
      </c>
      <c r="AA172" s="37" t="str">
        <f t="shared" si="48"/>
        <v/>
      </c>
      <c r="AB172" s="23" t="e">
        <f>VLOOKUP($A172,貼付_本人情報!$A:$FL,MATCH(AB$1,貼付_本人情報!$1:$1,0),0)</f>
        <v>#N/A</v>
      </c>
      <c r="AC172" s="38" t="str">
        <f t="shared" si="49"/>
        <v/>
      </c>
      <c r="AD172" s="23" t="e">
        <f>VLOOKUP($A172,貼付_本人情報!$A:$FL,MATCH(AD$1,貼付_本人情報!$1:$1,0),0)</f>
        <v>#N/A</v>
      </c>
      <c r="AE172" s="38" t="str">
        <f t="shared" si="50"/>
        <v/>
      </c>
      <c r="AF172" s="41" t="e">
        <f>VLOOKUP($A172,貼付_本人情報!$A:$FL,MATCH(AF$1,貼付_本人情報!$1:$1,0),0)&amp;""</f>
        <v>#N/A</v>
      </c>
      <c r="AG172" s="44" t="str">
        <f t="shared" si="51"/>
        <v/>
      </c>
    </row>
    <row r="173" spans="4:33">
      <c r="D173" s="17" t="str">
        <f t="shared" si="45"/>
        <v/>
      </c>
      <c r="E173" s="13">
        <f>VLOOKUP($A173,貼付_課税累計額!$A:$E,5,0)</f>
        <v>0</v>
      </c>
      <c r="F173" s="9">
        <f>IFERROR(VLOOKUP($A173,貼付_前職源泉!A:N,10,0),0)</f>
        <v>0</v>
      </c>
      <c r="G173" s="15">
        <f t="shared" si="42"/>
        <v>0</v>
      </c>
      <c r="H173" s="14" t="e">
        <f t="shared" si="46"/>
        <v>#N/A</v>
      </c>
      <c r="I173" s="49" t="e">
        <f>ROUNDDOWN(IF(H173&lt;1900000,MAX(0,H173-650000),IF(H173&lt;6600000,VLOOKUP(H173,参照!$D:$E,2,TRUE),IF(H173&lt;8500000,H173-(H173*0.1+1100000),H173-1950000))),0)</f>
        <v>#N/A</v>
      </c>
      <c r="J173" s="14" t="e">
        <f t="shared" si="43"/>
        <v>#N/A</v>
      </c>
      <c r="K173" s="14" t="e">
        <f t="shared" si="44"/>
        <v>#N/A</v>
      </c>
      <c r="L173" s="14" t="e">
        <f>VLOOKUP(K173,参照!$A$1:$B$6,2,TRUE)</f>
        <v>#N/A</v>
      </c>
      <c r="M173" s="10" t="e">
        <f>VLOOKUP($A173,貼付_本人情報!$A:$CY,MATCH(M$1,貼付_本人情報!$1:$1,0),0)</f>
        <v>#N/A</v>
      </c>
      <c r="N173" s="9" t="e">
        <f>VLOOKUP($A173,貼付_本人情報!$A:$CY,MATCH(N$1,貼付_本人情報!$1:$1,0),0)</f>
        <v>#N/A</v>
      </c>
      <c r="O173" s="9" t="e">
        <f>VLOOKUP($A173,貼付_本人情報!$A:$CY,MATCH(O$1,貼付_本人情報!$1:$1,0),0)</f>
        <v>#N/A</v>
      </c>
      <c r="P173" s="9" t="e">
        <f>VLOOKUP($A173,貼付_本人情報!$A:$CY,MATCH(P$1,貼付_本人情報!$1:$1,0),0)</f>
        <v>#N/A</v>
      </c>
      <c r="Q173" s="9" t="e">
        <f>VLOOKUP($A173,貼付_本人情報!$A:$CY,MATCH(Q$1,貼付_本人情報!$1:$1,0),0)</f>
        <v>#N/A</v>
      </c>
      <c r="R173" s="9" t="e">
        <f>VLOOKUP($A173,貼付_本人情報!$A:$FL,MATCH(R$1,貼付_本人情報!$1:$1,0),0)</f>
        <v>#N/A</v>
      </c>
      <c r="S173" s="10" t="e">
        <f>VLOOKUP($A173,貼付_本人情報!$A:$CY,MATCH(S$1,貼付_本人情報!$1:$1,0),0)</f>
        <v>#N/A</v>
      </c>
      <c r="T173" s="10" t="e">
        <f>VLOOKUP($A173,貼付_本人情報!$A:$CY,MATCH(T$1,貼付_本人情報!$1:$1,0),0)</f>
        <v>#N/A</v>
      </c>
      <c r="U173" s="10" t="e">
        <f>VLOOKUP($A173,貼付_本人情報!$A:$CY,MATCH(U$1,貼付_本人情報!$1:$1,0),0)</f>
        <v>#N/A</v>
      </c>
      <c r="V173" s="10" t="e">
        <f>VLOOKUP($A173,貼付_本人情報!$A:$CY,MATCH(V$1,貼付_本人情報!$1:$1,0),0)</f>
        <v>#N/A</v>
      </c>
      <c r="W173" s="9" t="e">
        <f>VLOOKUP($A173,貼付_本人情報!$A:$CY,MATCH(W$1,貼付_本人情報!$1:$1,0),0)</f>
        <v>#N/A</v>
      </c>
      <c r="X173" s="19" t="e">
        <f>VLOOKUP($A173,貼付_本人情報!$A:$FL,MATCH(X$1,貼付_本人情報!$1:$1,0),0)</f>
        <v>#N/A</v>
      </c>
      <c r="Y173" s="37" t="str">
        <f t="shared" si="47"/>
        <v/>
      </c>
      <c r="Z173" s="21" t="e">
        <f>VLOOKUP($A173,貼付_本人情報!$A:$FL,MATCH(Z$1,貼付_本人情報!$1:$1,0),0)</f>
        <v>#N/A</v>
      </c>
      <c r="AA173" s="37" t="str">
        <f t="shared" si="48"/>
        <v/>
      </c>
      <c r="AB173" s="23" t="e">
        <f>VLOOKUP($A173,貼付_本人情報!$A:$FL,MATCH(AB$1,貼付_本人情報!$1:$1,0),0)</f>
        <v>#N/A</v>
      </c>
      <c r="AC173" s="38" t="str">
        <f t="shared" si="49"/>
        <v/>
      </c>
      <c r="AD173" s="23" t="e">
        <f>VLOOKUP($A173,貼付_本人情報!$A:$FL,MATCH(AD$1,貼付_本人情報!$1:$1,0),0)</f>
        <v>#N/A</v>
      </c>
      <c r="AE173" s="38" t="str">
        <f t="shared" si="50"/>
        <v/>
      </c>
      <c r="AF173" s="41" t="e">
        <f>VLOOKUP($A173,貼付_本人情報!$A:$FL,MATCH(AF$1,貼付_本人情報!$1:$1,0),0)&amp;""</f>
        <v>#N/A</v>
      </c>
      <c r="AG173" s="44" t="str">
        <f t="shared" si="51"/>
        <v/>
      </c>
    </row>
    <row r="174" spans="4:33">
      <c r="D174" s="17" t="str">
        <f t="shared" si="45"/>
        <v/>
      </c>
      <c r="E174" s="13">
        <f>VLOOKUP($A174,貼付_課税累計額!$A:$E,5,0)</f>
        <v>0</v>
      </c>
      <c r="F174" s="9">
        <f>IFERROR(VLOOKUP($A174,貼付_前職源泉!A:N,10,0),0)</f>
        <v>0</v>
      </c>
      <c r="G174" s="15">
        <f t="shared" si="42"/>
        <v>0</v>
      </c>
      <c r="H174" s="14" t="e">
        <f t="shared" si="46"/>
        <v>#N/A</v>
      </c>
      <c r="I174" s="49" t="e">
        <f>ROUNDDOWN(IF(H174&lt;1900000,MAX(0,H174-650000),IF(H174&lt;6600000,VLOOKUP(H174,参照!$D:$E,2,TRUE),IF(H174&lt;8500000,H174-(H174*0.1+1100000),H174-1950000))),0)</f>
        <v>#N/A</v>
      </c>
      <c r="J174" s="14" t="e">
        <f t="shared" si="43"/>
        <v>#N/A</v>
      </c>
      <c r="K174" s="14" t="e">
        <f t="shared" si="44"/>
        <v>#N/A</v>
      </c>
      <c r="L174" s="14" t="e">
        <f>VLOOKUP(K174,参照!$A$1:$B$6,2,TRUE)</f>
        <v>#N/A</v>
      </c>
      <c r="M174" s="10" t="e">
        <f>VLOOKUP($A174,貼付_本人情報!$A:$CY,MATCH(M$1,貼付_本人情報!$1:$1,0),0)</f>
        <v>#N/A</v>
      </c>
      <c r="N174" s="9" t="e">
        <f>VLOOKUP($A174,貼付_本人情報!$A:$CY,MATCH(N$1,貼付_本人情報!$1:$1,0),0)</f>
        <v>#N/A</v>
      </c>
      <c r="O174" s="9" t="e">
        <f>VLOOKUP($A174,貼付_本人情報!$A:$CY,MATCH(O$1,貼付_本人情報!$1:$1,0),0)</f>
        <v>#N/A</v>
      </c>
      <c r="P174" s="9" t="e">
        <f>VLOOKUP($A174,貼付_本人情報!$A:$CY,MATCH(P$1,貼付_本人情報!$1:$1,0),0)</f>
        <v>#N/A</v>
      </c>
      <c r="Q174" s="9" t="e">
        <f>VLOOKUP($A174,貼付_本人情報!$A:$CY,MATCH(Q$1,貼付_本人情報!$1:$1,0),0)</f>
        <v>#N/A</v>
      </c>
      <c r="R174" s="9" t="e">
        <f>VLOOKUP($A174,貼付_本人情報!$A:$FL,MATCH(R$1,貼付_本人情報!$1:$1,0),0)</f>
        <v>#N/A</v>
      </c>
      <c r="S174" s="10" t="e">
        <f>VLOOKUP($A174,貼付_本人情報!$A:$CY,MATCH(S$1,貼付_本人情報!$1:$1,0),0)</f>
        <v>#N/A</v>
      </c>
      <c r="T174" s="10" t="e">
        <f>VLOOKUP($A174,貼付_本人情報!$A:$CY,MATCH(T$1,貼付_本人情報!$1:$1,0),0)</f>
        <v>#N/A</v>
      </c>
      <c r="U174" s="10" t="e">
        <f>VLOOKUP($A174,貼付_本人情報!$A:$CY,MATCH(U$1,貼付_本人情報!$1:$1,0),0)</f>
        <v>#N/A</v>
      </c>
      <c r="V174" s="10" t="e">
        <f>VLOOKUP($A174,貼付_本人情報!$A:$CY,MATCH(V$1,貼付_本人情報!$1:$1,0),0)</f>
        <v>#N/A</v>
      </c>
      <c r="W174" s="9" t="e">
        <f>VLOOKUP($A174,貼付_本人情報!$A:$CY,MATCH(W$1,貼付_本人情報!$1:$1,0),0)</f>
        <v>#N/A</v>
      </c>
      <c r="X174" s="19" t="e">
        <f>VLOOKUP($A174,貼付_本人情報!$A:$FL,MATCH(X$1,貼付_本人情報!$1:$1,0),0)</f>
        <v>#N/A</v>
      </c>
      <c r="Y174" s="37" t="str">
        <f t="shared" si="47"/>
        <v/>
      </c>
      <c r="Z174" s="21" t="e">
        <f>VLOOKUP($A174,貼付_本人情報!$A:$FL,MATCH(Z$1,貼付_本人情報!$1:$1,0),0)</f>
        <v>#N/A</v>
      </c>
      <c r="AA174" s="37" t="str">
        <f t="shared" si="48"/>
        <v/>
      </c>
      <c r="AB174" s="23" t="e">
        <f>VLOOKUP($A174,貼付_本人情報!$A:$FL,MATCH(AB$1,貼付_本人情報!$1:$1,0),0)</f>
        <v>#N/A</v>
      </c>
      <c r="AC174" s="38" t="str">
        <f t="shared" si="49"/>
        <v/>
      </c>
      <c r="AD174" s="23" t="e">
        <f>VLOOKUP($A174,貼付_本人情報!$A:$FL,MATCH(AD$1,貼付_本人情報!$1:$1,0),0)</f>
        <v>#N/A</v>
      </c>
      <c r="AE174" s="38" t="str">
        <f t="shared" si="50"/>
        <v/>
      </c>
      <c r="AF174" s="41" t="e">
        <f>VLOOKUP($A174,貼付_本人情報!$A:$FL,MATCH(AF$1,貼付_本人情報!$1:$1,0),0)&amp;""</f>
        <v>#N/A</v>
      </c>
      <c r="AG174" s="44" t="str">
        <f t="shared" si="51"/>
        <v/>
      </c>
    </row>
    <row r="175" spans="4:33">
      <c r="D175" s="17" t="str">
        <f t="shared" si="45"/>
        <v/>
      </c>
      <c r="E175" s="13">
        <f>VLOOKUP($A175,貼付_課税累計額!$A:$E,5,0)</f>
        <v>0</v>
      </c>
      <c r="F175" s="9">
        <f>IFERROR(VLOOKUP($A175,貼付_前職源泉!A:N,10,0),0)</f>
        <v>0</v>
      </c>
      <c r="G175" s="15">
        <f t="shared" si="42"/>
        <v>0</v>
      </c>
      <c r="H175" s="14" t="e">
        <f t="shared" si="46"/>
        <v>#N/A</v>
      </c>
      <c r="I175" s="49" t="e">
        <f>ROUNDDOWN(IF(H175&lt;1900000,MAX(0,H175-650000),IF(H175&lt;6600000,VLOOKUP(H175,参照!$D:$E,2,TRUE),IF(H175&lt;8500000,H175-(H175*0.1+1100000),H175-1950000))),0)</f>
        <v>#N/A</v>
      </c>
      <c r="J175" s="14" t="e">
        <f t="shared" si="43"/>
        <v>#N/A</v>
      </c>
      <c r="K175" s="14" t="e">
        <f t="shared" si="44"/>
        <v>#N/A</v>
      </c>
      <c r="L175" s="14" t="e">
        <f>VLOOKUP(K175,参照!$A$1:$B$6,2,TRUE)</f>
        <v>#N/A</v>
      </c>
      <c r="M175" s="10" t="e">
        <f>VLOOKUP($A175,貼付_本人情報!$A:$CY,MATCH(M$1,貼付_本人情報!$1:$1,0),0)</f>
        <v>#N/A</v>
      </c>
      <c r="N175" s="9" t="e">
        <f>VLOOKUP($A175,貼付_本人情報!$A:$CY,MATCH(N$1,貼付_本人情報!$1:$1,0),0)</f>
        <v>#N/A</v>
      </c>
      <c r="O175" s="9" t="e">
        <f>VLOOKUP($A175,貼付_本人情報!$A:$CY,MATCH(O$1,貼付_本人情報!$1:$1,0),0)</f>
        <v>#N/A</v>
      </c>
      <c r="P175" s="9" t="e">
        <f>VLOOKUP($A175,貼付_本人情報!$A:$CY,MATCH(P$1,貼付_本人情報!$1:$1,0),0)</f>
        <v>#N/A</v>
      </c>
      <c r="Q175" s="9" t="e">
        <f>VLOOKUP($A175,貼付_本人情報!$A:$CY,MATCH(Q$1,貼付_本人情報!$1:$1,0),0)</f>
        <v>#N/A</v>
      </c>
      <c r="R175" s="9" t="e">
        <f>VLOOKUP($A175,貼付_本人情報!$A:$FL,MATCH(R$1,貼付_本人情報!$1:$1,0),0)</f>
        <v>#N/A</v>
      </c>
      <c r="S175" s="10" t="e">
        <f>VLOOKUP($A175,貼付_本人情報!$A:$CY,MATCH(S$1,貼付_本人情報!$1:$1,0),0)</f>
        <v>#N/A</v>
      </c>
      <c r="T175" s="10" t="e">
        <f>VLOOKUP($A175,貼付_本人情報!$A:$CY,MATCH(T$1,貼付_本人情報!$1:$1,0),0)</f>
        <v>#N/A</v>
      </c>
      <c r="U175" s="10" t="e">
        <f>VLOOKUP($A175,貼付_本人情報!$A:$CY,MATCH(U$1,貼付_本人情報!$1:$1,0),0)</f>
        <v>#N/A</v>
      </c>
      <c r="V175" s="10" t="e">
        <f>VLOOKUP($A175,貼付_本人情報!$A:$CY,MATCH(V$1,貼付_本人情報!$1:$1,0),0)</f>
        <v>#N/A</v>
      </c>
      <c r="W175" s="9" t="e">
        <f>VLOOKUP($A175,貼付_本人情報!$A:$CY,MATCH(W$1,貼付_本人情報!$1:$1,0),0)</f>
        <v>#N/A</v>
      </c>
      <c r="X175" s="19" t="e">
        <f>VLOOKUP($A175,貼付_本人情報!$A:$FL,MATCH(X$1,貼付_本人情報!$1:$1,0),0)</f>
        <v>#N/A</v>
      </c>
      <c r="Y175" s="37" t="str">
        <f t="shared" si="47"/>
        <v/>
      </c>
      <c r="Z175" s="21" t="e">
        <f>VLOOKUP($A175,貼付_本人情報!$A:$FL,MATCH(Z$1,貼付_本人情報!$1:$1,0),0)</f>
        <v>#N/A</v>
      </c>
      <c r="AA175" s="37" t="str">
        <f t="shared" si="48"/>
        <v/>
      </c>
      <c r="AB175" s="23" t="e">
        <f>VLOOKUP($A175,貼付_本人情報!$A:$FL,MATCH(AB$1,貼付_本人情報!$1:$1,0),0)</f>
        <v>#N/A</v>
      </c>
      <c r="AC175" s="38" t="str">
        <f t="shared" si="49"/>
        <v/>
      </c>
      <c r="AD175" s="23" t="e">
        <f>VLOOKUP($A175,貼付_本人情報!$A:$FL,MATCH(AD$1,貼付_本人情報!$1:$1,0),0)</f>
        <v>#N/A</v>
      </c>
      <c r="AE175" s="38" t="str">
        <f t="shared" si="50"/>
        <v/>
      </c>
      <c r="AF175" s="41" t="e">
        <f>VLOOKUP($A175,貼付_本人情報!$A:$FL,MATCH(AF$1,貼付_本人情報!$1:$1,0),0)&amp;""</f>
        <v>#N/A</v>
      </c>
      <c r="AG175" s="44" t="str">
        <f t="shared" si="51"/>
        <v/>
      </c>
    </row>
    <row r="176" spans="4:33">
      <c r="D176" s="17" t="str">
        <f t="shared" si="45"/>
        <v/>
      </c>
      <c r="E176" s="13">
        <f>VLOOKUP($A176,貼付_課税累計額!$A:$E,5,0)</f>
        <v>0</v>
      </c>
      <c r="F176" s="9">
        <f>IFERROR(VLOOKUP($A176,貼付_前職源泉!A:N,10,0),0)</f>
        <v>0</v>
      </c>
      <c r="G176" s="15">
        <f t="shared" si="42"/>
        <v>0</v>
      </c>
      <c r="H176" s="14" t="e">
        <f t="shared" si="46"/>
        <v>#N/A</v>
      </c>
      <c r="I176" s="49" t="e">
        <f>ROUNDDOWN(IF(H176&lt;1900000,MAX(0,H176-650000),IF(H176&lt;6600000,VLOOKUP(H176,参照!$D:$E,2,TRUE),IF(H176&lt;8500000,H176-(H176*0.1+1100000),H176-1950000))),0)</f>
        <v>#N/A</v>
      </c>
      <c r="J176" s="14" t="e">
        <f t="shared" si="43"/>
        <v>#N/A</v>
      </c>
      <c r="K176" s="14" t="e">
        <f t="shared" si="44"/>
        <v>#N/A</v>
      </c>
      <c r="L176" s="14" t="e">
        <f>VLOOKUP(K176,参照!$A$1:$B$6,2,TRUE)</f>
        <v>#N/A</v>
      </c>
      <c r="M176" s="10" t="e">
        <f>VLOOKUP($A176,貼付_本人情報!$A:$CY,MATCH(M$1,貼付_本人情報!$1:$1,0),0)</f>
        <v>#N/A</v>
      </c>
      <c r="N176" s="9" t="e">
        <f>VLOOKUP($A176,貼付_本人情報!$A:$CY,MATCH(N$1,貼付_本人情報!$1:$1,0),0)</f>
        <v>#N/A</v>
      </c>
      <c r="O176" s="9" t="e">
        <f>VLOOKUP($A176,貼付_本人情報!$A:$CY,MATCH(O$1,貼付_本人情報!$1:$1,0),0)</f>
        <v>#N/A</v>
      </c>
      <c r="P176" s="9" t="e">
        <f>VLOOKUP($A176,貼付_本人情報!$A:$CY,MATCH(P$1,貼付_本人情報!$1:$1,0),0)</f>
        <v>#N/A</v>
      </c>
      <c r="Q176" s="9" t="e">
        <f>VLOOKUP($A176,貼付_本人情報!$A:$CY,MATCH(Q$1,貼付_本人情報!$1:$1,0),0)</f>
        <v>#N/A</v>
      </c>
      <c r="R176" s="9" t="e">
        <f>VLOOKUP($A176,貼付_本人情報!$A:$FL,MATCH(R$1,貼付_本人情報!$1:$1,0),0)</f>
        <v>#N/A</v>
      </c>
      <c r="S176" s="10" t="e">
        <f>VLOOKUP($A176,貼付_本人情報!$A:$CY,MATCH(S$1,貼付_本人情報!$1:$1,0),0)</f>
        <v>#N/A</v>
      </c>
      <c r="T176" s="10" t="e">
        <f>VLOOKUP($A176,貼付_本人情報!$A:$CY,MATCH(T$1,貼付_本人情報!$1:$1,0),0)</f>
        <v>#N/A</v>
      </c>
      <c r="U176" s="10" t="e">
        <f>VLOOKUP($A176,貼付_本人情報!$A:$CY,MATCH(U$1,貼付_本人情報!$1:$1,0),0)</f>
        <v>#N/A</v>
      </c>
      <c r="V176" s="10" t="e">
        <f>VLOOKUP($A176,貼付_本人情報!$A:$CY,MATCH(V$1,貼付_本人情報!$1:$1,0),0)</f>
        <v>#N/A</v>
      </c>
      <c r="W176" s="9" t="e">
        <f>VLOOKUP($A176,貼付_本人情報!$A:$CY,MATCH(W$1,貼付_本人情報!$1:$1,0),0)</f>
        <v>#N/A</v>
      </c>
      <c r="X176" s="19" t="e">
        <f>VLOOKUP($A176,貼付_本人情報!$A:$FL,MATCH(X$1,貼付_本人情報!$1:$1,0),0)</f>
        <v>#N/A</v>
      </c>
      <c r="Y176" s="37" t="str">
        <f t="shared" si="47"/>
        <v/>
      </c>
      <c r="Z176" s="21" t="e">
        <f>VLOOKUP($A176,貼付_本人情報!$A:$FL,MATCH(Z$1,貼付_本人情報!$1:$1,0),0)</f>
        <v>#N/A</v>
      </c>
      <c r="AA176" s="37" t="str">
        <f t="shared" si="48"/>
        <v/>
      </c>
      <c r="AB176" s="23" t="e">
        <f>VLOOKUP($A176,貼付_本人情報!$A:$FL,MATCH(AB$1,貼付_本人情報!$1:$1,0),0)</f>
        <v>#N/A</v>
      </c>
      <c r="AC176" s="38" t="str">
        <f t="shared" si="49"/>
        <v/>
      </c>
      <c r="AD176" s="23" t="e">
        <f>VLOOKUP($A176,貼付_本人情報!$A:$FL,MATCH(AD$1,貼付_本人情報!$1:$1,0),0)</f>
        <v>#N/A</v>
      </c>
      <c r="AE176" s="38" t="str">
        <f t="shared" si="50"/>
        <v/>
      </c>
      <c r="AF176" s="41" t="e">
        <f>VLOOKUP($A176,貼付_本人情報!$A:$FL,MATCH(AF$1,貼付_本人情報!$1:$1,0),0)&amp;""</f>
        <v>#N/A</v>
      </c>
      <c r="AG176" s="44" t="str">
        <f t="shared" si="51"/>
        <v/>
      </c>
    </row>
    <row r="177" spans="4:33">
      <c r="D177" s="17" t="str">
        <f t="shared" si="45"/>
        <v/>
      </c>
      <c r="E177" s="13">
        <f>VLOOKUP($A177,貼付_課税累計額!$A:$E,5,0)</f>
        <v>0</v>
      </c>
      <c r="F177" s="9">
        <f>IFERROR(VLOOKUP($A177,貼付_前職源泉!A:N,10,0),0)</f>
        <v>0</v>
      </c>
      <c r="G177" s="15">
        <f t="shared" si="42"/>
        <v>0</v>
      </c>
      <c r="H177" s="14" t="e">
        <f t="shared" si="46"/>
        <v>#N/A</v>
      </c>
      <c r="I177" s="49" t="e">
        <f>ROUNDDOWN(IF(H177&lt;1900000,MAX(0,H177-650000),IF(H177&lt;6600000,VLOOKUP(H177,参照!$D:$E,2,TRUE),IF(H177&lt;8500000,H177-(H177*0.1+1100000),H177-1950000))),0)</f>
        <v>#N/A</v>
      </c>
      <c r="J177" s="14" t="e">
        <f t="shared" si="43"/>
        <v>#N/A</v>
      </c>
      <c r="K177" s="14" t="e">
        <f t="shared" si="44"/>
        <v>#N/A</v>
      </c>
      <c r="L177" s="14" t="e">
        <f>VLOOKUP(K177,参照!$A$1:$B$6,2,TRUE)</f>
        <v>#N/A</v>
      </c>
      <c r="M177" s="10" t="e">
        <f>VLOOKUP($A177,貼付_本人情報!$A:$CY,MATCH(M$1,貼付_本人情報!$1:$1,0),0)</f>
        <v>#N/A</v>
      </c>
      <c r="N177" s="9" t="e">
        <f>VLOOKUP($A177,貼付_本人情報!$A:$CY,MATCH(N$1,貼付_本人情報!$1:$1,0),0)</f>
        <v>#N/A</v>
      </c>
      <c r="O177" s="9" t="e">
        <f>VLOOKUP($A177,貼付_本人情報!$A:$CY,MATCH(O$1,貼付_本人情報!$1:$1,0),0)</f>
        <v>#N/A</v>
      </c>
      <c r="P177" s="9" t="e">
        <f>VLOOKUP($A177,貼付_本人情報!$A:$CY,MATCH(P$1,貼付_本人情報!$1:$1,0),0)</f>
        <v>#N/A</v>
      </c>
      <c r="Q177" s="9" t="e">
        <f>VLOOKUP($A177,貼付_本人情報!$A:$CY,MATCH(Q$1,貼付_本人情報!$1:$1,0),0)</f>
        <v>#N/A</v>
      </c>
      <c r="R177" s="9" t="e">
        <f>VLOOKUP($A177,貼付_本人情報!$A:$FL,MATCH(R$1,貼付_本人情報!$1:$1,0),0)</f>
        <v>#N/A</v>
      </c>
      <c r="S177" s="10" t="e">
        <f>VLOOKUP($A177,貼付_本人情報!$A:$CY,MATCH(S$1,貼付_本人情報!$1:$1,0),0)</f>
        <v>#N/A</v>
      </c>
      <c r="T177" s="10" t="e">
        <f>VLOOKUP($A177,貼付_本人情報!$A:$CY,MATCH(T$1,貼付_本人情報!$1:$1,0),0)</f>
        <v>#N/A</v>
      </c>
      <c r="U177" s="10" t="e">
        <f>VLOOKUP($A177,貼付_本人情報!$A:$CY,MATCH(U$1,貼付_本人情報!$1:$1,0),0)</f>
        <v>#N/A</v>
      </c>
      <c r="V177" s="10" t="e">
        <f>VLOOKUP($A177,貼付_本人情報!$A:$CY,MATCH(V$1,貼付_本人情報!$1:$1,0),0)</f>
        <v>#N/A</v>
      </c>
      <c r="W177" s="9" t="e">
        <f>VLOOKUP($A177,貼付_本人情報!$A:$CY,MATCH(W$1,貼付_本人情報!$1:$1,0),0)</f>
        <v>#N/A</v>
      </c>
      <c r="X177" s="19" t="e">
        <f>VLOOKUP($A177,貼付_本人情報!$A:$FL,MATCH(X$1,貼付_本人情報!$1:$1,0),0)</f>
        <v>#N/A</v>
      </c>
      <c r="Y177" s="37" t="str">
        <f t="shared" si="47"/>
        <v/>
      </c>
      <c r="Z177" s="21" t="e">
        <f>VLOOKUP($A177,貼付_本人情報!$A:$FL,MATCH(Z$1,貼付_本人情報!$1:$1,0),0)</f>
        <v>#N/A</v>
      </c>
      <c r="AA177" s="37" t="str">
        <f t="shared" si="48"/>
        <v/>
      </c>
      <c r="AB177" s="23" t="e">
        <f>VLOOKUP($A177,貼付_本人情報!$A:$FL,MATCH(AB$1,貼付_本人情報!$1:$1,0),0)</f>
        <v>#N/A</v>
      </c>
      <c r="AC177" s="38" t="str">
        <f t="shared" si="49"/>
        <v/>
      </c>
      <c r="AD177" s="23" t="e">
        <f>VLOOKUP($A177,貼付_本人情報!$A:$FL,MATCH(AD$1,貼付_本人情報!$1:$1,0),0)</f>
        <v>#N/A</v>
      </c>
      <c r="AE177" s="38" t="str">
        <f t="shared" si="50"/>
        <v/>
      </c>
      <c r="AF177" s="41" t="e">
        <f>VLOOKUP($A177,貼付_本人情報!$A:$FL,MATCH(AF$1,貼付_本人情報!$1:$1,0),0)&amp;""</f>
        <v>#N/A</v>
      </c>
      <c r="AG177" s="44" t="str">
        <f t="shared" si="51"/>
        <v/>
      </c>
    </row>
    <row r="178" spans="4:33">
      <c r="D178" s="17" t="str">
        <f t="shared" si="45"/>
        <v/>
      </c>
      <c r="E178" s="13">
        <f>VLOOKUP($A178,貼付_課税累計額!$A:$E,5,0)</f>
        <v>0</v>
      </c>
      <c r="F178" s="9">
        <f>IFERROR(VLOOKUP($A178,貼付_前職源泉!A:N,10,0),0)</f>
        <v>0</v>
      </c>
      <c r="G178" s="15">
        <f t="shared" si="42"/>
        <v>0</v>
      </c>
      <c r="H178" s="14" t="e">
        <f t="shared" si="46"/>
        <v>#N/A</v>
      </c>
      <c r="I178" s="49" t="e">
        <f>ROUNDDOWN(IF(H178&lt;1900000,MAX(0,H178-650000),IF(H178&lt;6600000,VLOOKUP(H178,参照!$D:$E,2,TRUE),IF(H178&lt;8500000,H178-(H178*0.1+1100000),H178-1950000))),0)</f>
        <v>#N/A</v>
      </c>
      <c r="J178" s="14" t="e">
        <f t="shared" si="43"/>
        <v>#N/A</v>
      </c>
      <c r="K178" s="14" t="e">
        <f t="shared" si="44"/>
        <v>#N/A</v>
      </c>
      <c r="L178" s="14" t="e">
        <f>VLOOKUP(K178,参照!$A$1:$B$6,2,TRUE)</f>
        <v>#N/A</v>
      </c>
      <c r="M178" s="10" t="e">
        <f>VLOOKUP($A178,貼付_本人情報!$A:$CY,MATCH(M$1,貼付_本人情報!$1:$1,0),0)</f>
        <v>#N/A</v>
      </c>
      <c r="N178" s="9" t="e">
        <f>VLOOKUP($A178,貼付_本人情報!$A:$CY,MATCH(N$1,貼付_本人情報!$1:$1,0),0)</f>
        <v>#N/A</v>
      </c>
      <c r="O178" s="9" t="e">
        <f>VLOOKUP($A178,貼付_本人情報!$A:$CY,MATCH(O$1,貼付_本人情報!$1:$1,0),0)</f>
        <v>#N/A</v>
      </c>
      <c r="P178" s="9" t="e">
        <f>VLOOKUP($A178,貼付_本人情報!$A:$CY,MATCH(P$1,貼付_本人情報!$1:$1,0),0)</f>
        <v>#N/A</v>
      </c>
      <c r="Q178" s="9" t="e">
        <f>VLOOKUP($A178,貼付_本人情報!$A:$CY,MATCH(Q$1,貼付_本人情報!$1:$1,0),0)</f>
        <v>#N/A</v>
      </c>
      <c r="R178" s="9" t="e">
        <f>VLOOKUP($A178,貼付_本人情報!$A:$FL,MATCH(R$1,貼付_本人情報!$1:$1,0),0)</f>
        <v>#N/A</v>
      </c>
      <c r="S178" s="10" t="e">
        <f>VLOOKUP($A178,貼付_本人情報!$A:$CY,MATCH(S$1,貼付_本人情報!$1:$1,0),0)</f>
        <v>#N/A</v>
      </c>
      <c r="T178" s="10" t="e">
        <f>VLOOKUP($A178,貼付_本人情報!$A:$CY,MATCH(T$1,貼付_本人情報!$1:$1,0),0)</f>
        <v>#N/A</v>
      </c>
      <c r="U178" s="10" t="e">
        <f>VLOOKUP($A178,貼付_本人情報!$A:$CY,MATCH(U$1,貼付_本人情報!$1:$1,0),0)</f>
        <v>#N/A</v>
      </c>
      <c r="V178" s="10" t="e">
        <f>VLOOKUP($A178,貼付_本人情報!$A:$CY,MATCH(V$1,貼付_本人情報!$1:$1,0),0)</f>
        <v>#N/A</v>
      </c>
      <c r="W178" s="9" t="e">
        <f>VLOOKUP($A178,貼付_本人情報!$A:$CY,MATCH(W$1,貼付_本人情報!$1:$1,0),0)</f>
        <v>#N/A</v>
      </c>
      <c r="X178" s="19" t="e">
        <f>VLOOKUP($A178,貼付_本人情報!$A:$FL,MATCH(X$1,貼付_本人情報!$1:$1,0),0)</f>
        <v>#N/A</v>
      </c>
      <c r="Y178" s="37" t="str">
        <f t="shared" si="47"/>
        <v/>
      </c>
      <c r="Z178" s="21" t="e">
        <f>VLOOKUP($A178,貼付_本人情報!$A:$FL,MATCH(Z$1,貼付_本人情報!$1:$1,0),0)</f>
        <v>#N/A</v>
      </c>
      <c r="AA178" s="37" t="str">
        <f t="shared" si="48"/>
        <v/>
      </c>
      <c r="AB178" s="23" t="e">
        <f>VLOOKUP($A178,貼付_本人情報!$A:$FL,MATCH(AB$1,貼付_本人情報!$1:$1,0),0)</f>
        <v>#N/A</v>
      </c>
      <c r="AC178" s="38" t="str">
        <f t="shared" si="49"/>
        <v/>
      </c>
      <c r="AD178" s="23" t="e">
        <f>VLOOKUP($A178,貼付_本人情報!$A:$FL,MATCH(AD$1,貼付_本人情報!$1:$1,0),0)</f>
        <v>#N/A</v>
      </c>
      <c r="AE178" s="38" t="str">
        <f t="shared" si="50"/>
        <v/>
      </c>
      <c r="AF178" s="41" t="e">
        <f>VLOOKUP($A178,貼付_本人情報!$A:$FL,MATCH(AF$1,貼付_本人情報!$1:$1,0),0)&amp;""</f>
        <v>#N/A</v>
      </c>
      <c r="AG178" s="44" t="str">
        <f t="shared" si="51"/>
        <v/>
      </c>
    </row>
    <row r="179" spans="4:33">
      <c r="D179" s="17" t="str">
        <f t="shared" si="45"/>
        <v/>
      </c>
      <c r="E179" s="13">
        <f>VLOOKUP($A179,貼付_課税累計額!$A:$E,5,0)</f>
        <v>0</v>
      </c>
      <c r="F179" s="9">
        <f>IFERROR(VLOOKUP($A179,貼付_前職源泉!A:N,10,0),0)</f>
        <v>0</v>
      </c>
      <c r="G179" s="15">
        <f t="shared" si="42"/>
        <v>0</v>
      </c>
      <c r="H179" s="14" t="e">
        <f t="shared" si="46"/>
        <v>#N/A</v>
      </c>
      <c r="I179" s="49" t="e">
        <f>ROUNDDOWN(IF(H179&lt;1900000,MAX(0,H179-650000),IF(H179&lt;6600000,VLOOKUP(H179,参照!$D:$E,2,TRUE),IF(H179&lt;8500000,H179-(H179*0.1+1100000),H179-1950000))),0)</f>
        <v>#N/A</v>
      </c>
      <c r="J179" s="14" t="e">
        <f t="shared" si="43"/>
        <v>#N/A</v>
      </c>
      <c r="K179" s="14" t="e">
        <f t="shared" si="44"/>
        <v>#N/A</v>
      </c>
      <c r="L179" s="14" t="e">
        <f>VLOOKUP(K179,参照!$A$1:$B$6,2,TRUE)</f>
        <v>#N/A</v>
      </c>
      <c r="M179" s="10" t="e">
        <f>VLOOKUP($A179,貼付_本人情報!$A:$CY,MATCH(M$1,貼付_本人情報!$1:$1,0),0)</f>
        <v>#N/A</v>
      </c>
      <c r="N179" s="9" t="e">
        <f>VLOOKUP($A179,貼付_本人情報!$A:$CY,MATCH(N$1,貼付_本人情報!$1:$1,0),0)</f>
        <v>#N/A</v>
      </c>
      <c r="O179" s="9" t="e">
        <f>VLOOKUP($A179,貼付_本人情報!$A:$CY,MATCH(O$1,貼付_本人情報!$1:$1,0),0)</f>
        <v>#N/A</v>
      </c>
      <c r="P179" s="9" t="e">
        <f>VLOOKUP($A179,貼付_本人情報!$A:$CY,MATCH(P$1,貼付_本人情報!$1:$1,0),0)</f>
        <v>#N/A</v>
      </c>
      <c r="Q179" s="9" t="e">
        <f>VLOOKUP($A179,貼付_本人情報!$A:$CY,MATCH(Q$1,貼付_本人情報!$1:$1,0),0)</f>
        <v>#N/A</v>
      </c>
      <c r="R179" s="9" t="e">
        <f>VLOOKUP($A179,貼付_本人情報!$A:$FL,MATCH(R$1,貼付_本人情報!$1:$1,0),0)</f>
        <v>#N/A</v>
      </c>
      <c r="S179" s="10" t="e">
        <f>VLOOKUP($A179,貼付_本人情報!$A:$CY,MATCH(S$1,貼付_本人情報!$1:$1,0),0)</f>
        <v>#N/A</v>
      </c>
      <c r="T179" s="10" t="e">
        <f>VLOOKUP($A179,貼付_本人情報!$A:$CY,MATCH(T$1,貼付_本人情報!$1:$1,0),0)</f>
        <v>#N/A</v>
      </c>
      <c r="U179" s="10" t="e">
        <f>VLOOKUP($A179,貼付_本人情報!$A:$CY,MATCH(U$1,貼付_本人情報!$1:$1,0),0)</f>
        <v>#N/A</v>
      </c>
      <c r="V179" s="10" t="e">
        <f>VLOOKUP($A179,貼付_本人情報!$A:$CY,MATCH(V$1,貼付_本人情報!$1:$1,0),0)</f>
        <v>#N/A</v>
      </c>
      <c r="W179" s="9" t="e">
        <f>VLOOKUP($A179,貼付_本人情報!$A:$CY,MATCH(W$1,貼付_本人情報!$1:$1,0),0)</f>
        <v>#N/A</v>
      </c>
      <c r="X179" s="19" t="e">
        <f>VLOOKUP($A179,貼付_本人情報!$A:$FL,MATCH(X$1,貼付_本人情報!$1:$1,0),0)</f>
        <v>#N/A</v>
      </c>
      <c r="Y179" s="37" t="str">
        <f t="shared" si="47"/>
        <v/>
      </c>
      <c r="Z179" s="21" t="e">
        <f>VLOOKUP($A179,貼付_本人情報!$A:$FL,MATCH(Z$1,貼付_本人情報!$1:$1,0),0)</f>
        <v>#N/A</v>
      </c>
      <c r="AA179" s="37" t="str">
        <f t="shared" si="48"/>
        <v/>
      </c>
      <c r="AB179" s="23" t="e">
        <f>VLOOKUP($A179,貼付_本人情報!$A:$FL,MATCH(AB$1,貼付_本人情報!$1:$1,0),0)</f>
        <v>#N/A</v>
      </c>
      <c r="AC179" s="38" t="str">
        <f t="shared" si="49"/>
        <v/>
      </c>
      <c r="AD179" s="23" t="e">
        <f>VLOOKUP($A179,貼付_本人情報!$A:$FL,MATCH(AD$1,貼付_本人情報!$1:$1,0),0)</f>
        <v>#N/A</v>
      </c>
      <c r="AE179" s="38" t="str">
        <f t="shared" si="50"/>
        <v/>
      </c>
      <c r="AF179" s="41" t="e">
        <f>VLOOKUP($A179,貼付_本人情報!$A:$FL,MATCH(AF$1,貼付_本人情報!$1:$1,0),0)&amp;""</f>
        <v>#N/A</v>
      </c>
      <c r="AG179" s="44" t="str">
        <f t="shared" si="51"/>
        <v/>
      </c>
    </row>
    <row r="180" spans="4:33">
      <c r="D180" s="17" t="str">
        <f t="shared" si="45"/>
        <v/>
      </c>
      <c r="E180" s="13">
        <f>VLOOKUP($A180,貼付_課税累計額!$A:$E,5,0)</f>
        <v>0</v>
      </c>
      <c r="F180" s="9">
        <f>IFERROR(VLOOKUP($A180,貼付_前職源泉!A:N,10,0),0)</f>
        <v>0</v>
      </c>
      <c r="G180" s="15">
        <f t="shared" si="42"/>
        <v>0</v>
      </c>
      <c r="H180" s="14" t="e">
        <f t="shared" si="46"/>
        <v>#N/A</v>
      </c>
      <c r="I180" s="49" t="e">
        <f>ROUNDDOWN(IF(H180&lt;1900000,MAX(0,H180-650000),IF(H180&lt;6600000,VLOOKUP(H180,参照!$D:$E,2,TRUE),IF(H180&lt;8500000,H180-(H180*0.1+1100000),H180-1950000))),0)</f>
        <v>#N/A</v>
      </c>
      <c r="J180" s="14" t="e">
        <f t="shared" si="43"/>
        <v>#N/A</v>
      </c>
      <c r="K180" s="14" t="e">
        <f t="shared" si="44"/>
        <v>#N/A</v>
      </c>
      <c r="L180" s="14" t="e">
        <f>VLOOKUP(K180,参照!$A$1:$B$6,2,TRUE)</f>
        <v>#N/A</v>
      </c>
      <c r="M180" s="10" t="e">
        <f>VLOOKUP($A180,貼付_本人情報!$A:$CY,MATCH(M$1,貼付_本人情報!$1:$1,0),0)</f>
        <v>#N/A</v>
      </c>
      <c r="N180" s="9" t="e">
        <f>VLOOKUP($A180,貼付_本人情報!$A:$CY,MATCH(N$1,貼付_本人情報!$1:$1,0),0)</f>
        <v>#N/A</v>
      </c>
      <c r="O180" s="9" t="e">
        <f>VLOOKUP($A180,貼付_本人情報!$A:$CY,MATCH(O$1,貼付_本人情報!$1:$1,0),0)</f>
        <v>#N/A</v>
      </c>
      <c r="P180" s="9" t="e">
        <f>VLOOKUP($A180,貼付_本人情報!$A:$CY,MATCH(P$1,貼付_本人情報!$1:$1,0),0)</f>
        <v>#N/A</v>
      </c>
      <c r="Q180" s="9" t="e">
        <f>VLOOKUP($A180,貼付_本人情報!$A:$CY,MATCH(Q$1,貼付_本人情報!$1:$1,0),0)</f>
        <v>#N/A</v>
      </c>
      <c r="R180" s="9" t="e">
        <f>VLOOKUP($A180,貼付_本人情報!$A:$FL,MATCH(R$1,貼付_本人情報!$1:$1,0),0)</f>
        <v>#N/A</v>
      </c>
      <c r="S180" s="10" t="e">
        <f>VLOOKUP($A180,貼付_本人情報!$A:$CY,MATCH(S$1,貼付_本人情報!$1:$1,0),0)</f>
        <v>#N/A</v>
      </c>
      <c r="T180" s="10" t="e">
        <f>VLOOKUP($A180,貼付_本人情報!$A:$CY,MATCH(T$1,貼付_本人情報!$1:$1,0),0)</f>
        <v>#N/A</v>
      </c>
      <c r="U180" s="10" t="e">
        <f>VLOOKUP($A180,貼付_本人情報!$A:$CY,MATCH(U$1,貼付_本人情報!$1:$1,0),0)</f>
        <v>#N/A</v>
      </c>
      <c r="V180" s="10" t="e">
        <f>VLOOKUP($A180,貼付_本人情報!$A:$CY,MATCH(V$1,貼付_本人情報!$1:$1,0),0)</f>
        <v>#N/A</v>
      </c>
      <c r="W180" s="9" t="e">
        <f>VLOOKUP($A180,貼付_本人情報!$A:$CY,MATCH(W$1,貼付_本人情報!$1:$1,0),0)</f>
        <v>#N/A</v>
      </c>
      <c r="X180" s="19" t="e">
        <f>VLOOKUP($A180,貼付_本人情報!$A:$FL,MATCH(X$1,貼付_本人情報!$1:$1,0),0)</f>
        <v>#N/A</v>
      </c>
      <c r="Y180" s="37" t="str">
        <f t="shared" si="47"/>
        <v/>
      </c>
      <c r="Z180" s="21" t="e">
        <f>VLOOKUP($A180,貼付_本人情報!$A:$FL,MATCH(Z$1,貼付_本人情報!$1:$1,0),0)</f>
        <v>#N/A</v>
      </c>
      <c r="AA180" s="37" t="str">
        <f t="shared" si="48"/>
        <v/>
      </c>
      <c r="AB180" s="23" t="e">
        <f>VLOOKUP($A180,貼付_本人情報!$A:$FL,MATCH(AB$1,貼付_本人情報!$1:$1,0),0)</f>
        <v>#N/A</v>
      </c>
      <c r="AC180" s="38" t="str">
        <f t="shared" si="49"/>
        <v/>
      </c>
      <c r="AD180" s="23" t="e">
        <f>VLOOKUP($A180,貼付_本人情報!$A:$FL,MATCH(AD$1,貼付_本人情報!$1:$1,0),0)</f>
        <v>#N/A</v>
      </c>
      <c r="AE180" s="38" t="str">
        <f t="shared" si="50"/>
        <v/>
      </c>
      <c r="AF180" s="41" t="e">
        <f>VLOOKUP($A180,貼付_本人情報!$A:$FL,MATCH(AF$1,貼付_本人情報!$1:$1,0),0)&amp;""</f>
        <v>#N/A</v>
      </c>
      <c r="AG180" s="44" t="str">
        <f t="shared" si="51"/>
        <v/>
      </c>
    </row>
    <row r="181" spans="4:33">
      <c r="D181" s="17" t="str">
        <f t="shared" si="45"/>
        <v/>
      </c>
      <c r="E181" s="13">
        <f>VLOOKUP($A181,貼付_課税累計額!$A:$E,5,0)</f>
        <v>0</v>
      </c>
      <c r="F181" s="9">
        <f>IFERROR(VLOOKUP($A181,貼付_前職源泉!A:N,10,0),0)</f>
        <v>0</v>
      </c>
      <c r="G181" s="15">
        <f t="shared" si="42"/>
        <v>0</v>
      </c>
      <c r="H181" s="14" t="e">
        <f t="shared" si="46"/>
        <v>#N/A</v>
      </c>
      <c r="I181" s="49" t="e">
        <f>ROUNDDOWN(IF(H181&lt;1900000,MAX(0,H181-650000),IF(H181&lt;6600000,VLOOKUP(H181,参照!$D:$E,2,TRUE),IF(H181&lt;8500000,H181-(H181*0.1+1100000),H181-1950000))),0)</f>
        <v>#N/A</v>
      </c>
      <c r="J181" s="14" t="e">
        <f t="shared" si="43"/>
        <v>#N/A</v>
      </c>
      <c r="K181" s="14" t="e">
        <f t="shared" si="44"/>
        <v>#N/A</v>
      </c>
      <c r="L181" s="14" t="e">
        <f>VLOOKUP(K181,参照!$A$1:$B$6,2,TRUE)</f>
        <v>#N/A</v>
      </c>
      <c r="M181" s="10" t="e">
        <f>VLOOKUP($A181,貼付_本人情報!$A:$CY,MATCH(M$1,貼付_本人情報!$1:$1,0),0)</f>
        <v>#N/A</v>
      </c>
      <c r="N181" s="9" t="e">
        <f>VLOOKUP($A181,貼付_本人情報!$A:$CY,MATCH(N$1,貼付_本人情報!$1:$1,0),0)</f>
        <v>#N/A</v>
      </c>
      <c r="O181" s="9" t="e">
        <f>VLOOKUP($A181,貼付_本人情報!$A:$CY,MATCH(O$1,貼付_本人情報!$1:$1,0),0)</f>
        <v>#N/A</v>
      </c>
      <c r="P181" s="9" t="e">
        <f>VLOOKUP($A181,貼付_本人情報!$A:$CY,MATCH(P$1,貼付_本人情報!$1:$1,0),0)</f>
        <v>#N/A</v>
      </c>
      <c r="Q181" s="9" t="e">
        <f>VLOOKUP($A181,貼付_本人情報!$A:$CY,MATCH(Q$1,貼付_本人情報!$1:$1,0),0)</f>
        <v>#N/A</v>
      </c>
      <c r="R181" s="9" t="e">
        <f>VLOOKUP($A181,貼付_本人情報!$A:$FL,MATCH(R$1,貼付_本人情報!$1:$1,0),0)</f>
        <v>#N/A</v>
      </c>
      <c r="S181" s="10" t="e">
        <f>VLOOKUP($A181,貼付_本人情報!$A:$CY,MATCH(S$1,貼付_本人情報!$1:$1,0),0)</f>
        <v>#N/A</v>
      </c>
      <c r="T181" s="10" t="e">
        <f>VLOOKUP($A181,貼付_本人情報!$A:$CY,MATCH(T$1,貼付_本人情報!$1:$1,0),0)</f>
        <v>#N/A</v>
      </c>
      <c r="U181" s="10" t="e">
        <f>VLOOKUP($A181,貼付_本人情報!$A:$CY,MATCH(U$1,貼付_本人情報!$1:$1,0),0)</f>
        <v>#N/A</v>
      </c>
      <c r="V181" s="10" t="e">
        <f>VLOOKUP($A181,貼付_本人情報!$A:$CY,MATCH(V$1,貼付_本人情報!$1:$1,0),0)</f>
        <v>#N/A</v>
      </c>
      <c r="W181" s="9" t="e">
        <f>VLOOKUP($A181,貼付_本人情報!$A:$CY,MATCH(W$1,貼付_本人情報!$1:$1,0),0)</f>
        <v>#N/A</v>
      </c>
      <c r="X181" s="19" t="e">
        <f>VLOOKUP($A181,貼付_本人情報!$A:$FL,MATCH(X$1,貼付_本人情報!$1:$1,0),0)</f>
        <v>#N/A</v>
      </c>
      <c r="Y181" s="37" t="str">
        <f t="shared" si="47"/>
        <v/>
      </c>
      <c r="Z181" s="21" t="e">
        <f>VLOOKUP($A181,貼付_本人情報!$A:$FL,MATCH(Z$1,貼付_本人情報!$1:$1,0),0)</f>
        <v>#N/A</v>
      </c>
      <c r="AA181" s="37" t="str">
        <f t="shared" si="48"/>
        <v/>
      </c>
      <c r="AB181" s="23" t="e">
        <f>VLOOKUP($A181,貼付_本人情報!$A:$FL,MATCH(AB$1,貼付_本人情報!$1:$1,0),0)</f>
        <v>#N/A</v>
      </c>
      <c r="AC181" s="38" t="str">
        <f t="shared" si="49"/>
        <v/>
      </c>
      <c r="AD181" s="23" t="e">
        <f>VLOOKUP($A181,貼付_本人情報!$A:$FL,MATCH(AD$1,貼付_本人情報!$1:$1,0),0)</f>
        <v>#N/A</v>
      </c>
      <c r="AE181" s="38" t="str">
        <f t="shared" si="50"/>
        <v/>
      </c>
      <c r="AF181" s="41" t="e">
        <f>VLOOKUP($A181,貼付_本人情報!$A:$FL,MATCH(AF$1,貼付_本人情報!$1:$1,0),0)&amp;""</f>
        <v>#N/A</v>
      </c>
      <c r="AG181" s="44" t="str">
        <f t="shared" si="51"/>
        <v/>
      </c>
    </row>
    <row r="182" spans="4:33">
      <c r="D182" s="17" t="str">
        <f t="shared" si="45"/>
        <v/>
      </c>
      <c r="E182" s="13">
        <f>VLOOKUP($A182,貼付_課税累計額!$A:$E,5,0)</f>
        <v>0</v>
      </c>
      <c r="F182" s="9">
        <f>IFERROR(VLOOKUP($A182,貼付_前職源泉!A:N,10,0),0)</f>
        <v>0</v>
      </c>
      <c r="G182" s="15">
        <f t="shared" si="42"/>
        <v>0</v>
      </c>
      <c r="H182" s="14" t="e">
        <f t="shared" si="46"/>
        <v>#N/A</v>
      </c>
      <c r="I182" s="49" t="e">
        <f>ROUNDDOWN(IF(H182&lt;1900000,MAX(0,H182-650000),IF(H182&lt;6600000,VLOOKUP(H182,参照!$D:$E,2,TRUE),IF(H182&lt;8500000,H182-(H182*0.1+1100000),H182-1950000))),0)</f>
        <v>#N/A</v>
      </c>
      <c r="J182" s="14" t="e">
        <f t="shared" si="43"/>
        <v>#N/A</v>
      </c>
      <c r="K182" s="14" t="e">
        <f t="shared" si="44"/>
        <v>#N/A</v>
      </c>
      <c r="L182" s="14" t="e">
        <f>VLOOKUP(K182,参照!$A$1:$B$6,2,TRUE)</f>
        <v>#N/A</v>
      </c>
      <c r="M182" s="10" t="e">
        <f>VLOOKUP($A182,貼付_本人情報!$A:$CY,MATCH(M$1,貼付_本人情報!$1:$1,0),0)</f>
        <v>#N/A</v>
      </c>
      <c r="N182" s="9" t="e">
        <f>VLOOKUP($A182,貼付_本人情報!$A:$CY,MATCH(N$1,貼付_本人情報!$1:$1,0),0)</f>
        <v>#N/A</v>
      </c>
      <c r="O182" s="9" t="e">
        <f>VLOOKUP($A182,貼付_本人情報!$A:$CY,MATCH(O$1,貼付_本人情報!$1:$1,0),0)</f>
        <v>#N/A</v>
      </c>
      <c r="P182" s="9" t="e">
        <f>VLOOKUP($A182,貼付_本人情報!$A:$CY,MATCH(P$1,貼付_本人情報!$1:$1,0),0)</f>
        <v>#N/A</v>
      </c>
      <c r="Q182" s="9" t="e">
        <f>VLOOKUP($A182,貼付_本人情報!$A:$CY,MATCH(Q$1,貼付_本人情報!$1:$1,0),0)</f>
        <v>#N/A</v>
      </c>
      <c r="R182" s="9" t="e">
        <f>VLOOKUP($A182,貼付_本人情報!$A:$FL,MATCH(R$1,貼付_本人情報!$1:$1,0),0)</f>
        <v>#N/A</v>
      </c>
      <c r="S182" s="10" t="e">
        <f>VLOOKUP($A182,貼付_本人情報!$A:$CY,MATCH(S$1,貼付_本人情報!$1:$1,0),0)</f>
        <v>#N/A</v>
      </c>
      <c r="T182" s="10" t="e">
        <f>VLOOKUP($A182,貼付_本人情報!$A:$CY,MATCH(T$1,貼付_本人情報!$1:$1,0),0)</f>
        <v>#N/A</v>
      </c>
      <c r="U182" s="10" t="e">
        <f>VLOOKUP($A182,貼付_本人情報!$A:$CY,MATCH(U$1,貼付_本人情報!$1:$1,0),0)</f>
        <v>#N/A</v>
      </c>
      <c r="V182" s="10" t="e">
        <f>VLOOKUP($A182,貼付_本人情報!$A:$CY,MATCH(V$1,貼付_本人情報!$1:$1,0),0)</f>
        <v>#N/A</v>
      </c>
      <c r="W182" s="9" t="e">
        <f>VLOOKUP($A182,貼付_本人情報!$A:$CY,MATCH(W$1,貼付_本人情報!$1:$1,0),0)</f>
        <v>#N/A</v>
      </c>
      <c r="X182" s="19" t="e">
        <f>VLOOKUP($A182,貼付_本人情報!$A:$FL,MATCH(X$1,貼付_本人情報!$1:$1,0),0)</f>
        <v>#N/A</v>
      </c>
      <c r="Y182" s="37" t="str">
        <f t="shared" si="47"/>
        <v/>
      </c>
      <c r="Z182" s="21" t="e">
        <f>VLOOKUP($A182,貼付_本人情報!$A:$FL,MATCH(Z$1,貼付_本人情報!$1:$1,0),0)</f>
        <v>#N/A</v>
      </c>
      <c r="AA182" s="37" t="str">
        <f t="shared" si="48"/>
        <v/>
      </c>
      <c r="AB182" s="23" t="e">
        <f>VLOOKUP($A182,貼付_本人情報!$A:$FL,MATCH(AB$1,貼付_本人情報!$1:$1,0),0)</f>
        <v>#N/A</v>
      </c>
      <c r="AC182" s="38" t="str">
        <f t="shared" si="49"/>
        <v/>
      </c>
      <c r="AD182" s="23" t="e">
        <f>VLOOKUP($A182,貼付_本人情報!$A:$FL,MATCH(AD$1,貼付_本人情報!$1:$1,0),0)</f>
        <v>#N/A</v>
      </c>
      <c r="AE182" s="38" t="str">
        <f t="shared" si="50"/>
        <v/>
      </c>
      <c r="AF182" s="41" t="e">
        <f>VLOOKUP($A182,貼付_本人情報!$A:$FL,MATCH(AF$1,貼付_本人情報!$1:$1,0),0)&amp;""</f>
        <v>#N/A</v>
      </c>
      <c r="AG182" s="44" t="str">
        <f t="shared" si="51"/>
        <v/>
      </c>
    </row>
    <row r="183" spans="4:33">
      <c r="D183" s="17" t="str">
        <f t="shared" si="45"/>
        <v/>
      </c>
      <c r="E183" s="13">
        <f>VLOOKUP($A183,貼付_課税累計額!$A:$E,5,0)</f>
        <v>0</v>
      </c>
      <c r="F183" s="9">
        <f>IFERROR(VLOOKUP($A183,貼付_前職源泉!A:N,10,0),0)</f>
        <v>0</v>
      </c>
      <c r="G183" s="15">
        <f t="shared" si="42"/>
        <v>0</v>
      </c>
      <c r="H183" s="14" t="e">
        <f t="shared" si="46"/>
        <v>#N/A</v>
      </c>
      <c r="I183" s="49" t="e">
        <f>ROUNDDOWN(IF(H183&lt;1900000,MAX(0,H183-650000),IF(H183&lt;6600000,VLOOKUP(H183,参照!$D:$E,2,TRUE),IF(H183&lt;8500000,H183-(H183*0.1+1100000),H183-1950000))),0)</f>
        <v>#N/A</v>
      </c>
      <c r="J183" s="14" t="e">
        <f t="shared" si="43"/>
        <v>#N/A</v>
      </c>
      <c r="K183" s="14" t="e">
        <f t="shared" si="44"/>
        <v>#N/A</v>
      </c>
      <c r="L183" s="14" t="e">
        <f>VLOOKUP(K183,参照!$A$1:$B$6,2,TRUE)</f>
        <v>#N/A</v>
      </c>
      <c r="M183" s="10" t="e">
        <f>VLOOKUP($A183,貼付_本人情報!$A:$CY,MATCH(M$1,貼付_本人情報!$1:$1,0),0)</f>
        <v>#N/A</v>
      </c>
      <c r="N183" s="9" t="e">
        <f>VLOOKUP($A183,貼付_本人情報!$A:$CY,MATCH(N$1,貼付_本人情報!$1:$1,0),0)</f>
        <v>#N/A</v>
      </c>
      <c r="O183" s="9" t="e">
        <f>VLOOKUP($A183,貼付_本人情報!$A:$CY,MATCH(O$1,貼付_本人情報!$1:$1,0),0)</f>
        <v>#N/A</v>
      </c>
      <c r="P183" s="9" t="e">
        <f>VLOOKUP($A183,貼付_本人情報!$A:$CY,MATCH(P$1,貼付_本人情報!$1:$1,0),0)</f>
        <v>#N/A</v>
      </c>
      <c r="Q183" s="9" t="e">
        <f>VLOOKUP($A183,貼付_本人情報!$A:$CY,MATCH(Q$1,貼付_本人情報!$1:$1,0),0)</f>
        <v>#N/A</v>
      </c>
      <c r="R183" s="9" t="e">
        <f>VLOOKUP($A183,貼付_本人情報!$A:$FL,MATCH(R$1,貼付_本人情報!$1:$1,0),0)</f>
        <v>#N/A</v>
      </c>
      <c r="S183" s="10" t="e">
        <f>VLOOKUP($A183,貼付_本人情報!$A:$CY,MATCH(S$1,貼付_本人情報!$1:$1,0),0)</f>
        <v>#N/A</v>
      </c>
      <c r="T183" s="10" t="e">
        <f>VLOOKUP($A183,貼付_本人情報!$A:$CY,MATCH(T$1,貼付_本人情報!$1:$1,0),0)</f>
        <v>#N/A</v>
      </c>
      <c r="U183" s="10" t="e">
        <f>VLOOKUP($A183,貼付_本人情報!$A:$CY,MATCH(U$1,貼付_本人情報!$1:$1,0),0)</f>
        <v>#N/A</v>
      </c>
      <c r="V183" s="10" t="e">
        <f>VLOOKUP($A183,貼付_本人情報!$A:$CY,MATCH(V$1,貼付_本人情報!$1:$1,0),0)</f>
        <v>#N/A</v>
      </c>
      <c r="W183" s="9" t="e">
        <f>VLOOKUP($A183,貼付_本人情報!$A:$CY,MATCH(W$1,貼付_本人情報!$1:$1,0),0)</f>
        <v>#N/A</v>
      </c>
      <c r="X183" s="19" t="e">
        <f>VLOOKUP($A183,貼付_本人情報!$A:$FL,MATCH(X$1,貼付_本人情報!$1:$1,0),0)</f>
        <v>#N/A</v>
      </c>
      <c r="Y183" s="37" t="str">
        <f t="shared" si="47"/>
        <v/>
      </c>
      <c r="Z183" s="21" t="e">
        <f>VLOOKUP($A183,貼付_本人情報!$A:$FL,MATCH(Z$1,貼付_本人情報!$1:$1,0),0)</f>
        <v>#N/A</v>
      </c>
      <c r="AA183" s="37" t="str">
        <f t="shared" si="48"/>
        <v/>
      </c>
      <c r="AB183" s="23" t="e">
        <f>VLOOKUP($A183,貼付_本人情報!$A:$FL,MATCH(AB$1,貼付_本人情報!$1:$1,0),0)</f>
        <v>#N/A</v>
      </c>
      <c r="AC183" s="38" t="str">
        <f t="shared" si="49"/>
        <v/>
      </c>
      <c r="AD183" s="23" t="e">
        <f>VLOOKUP($A183,貼付_本人情報!$A:$FL,MATCH(AD$1,貼付_本人情報!$1:$1,0),0)</f>
        <v>#N/A</v>
      </c>
      <c r="AE183" s="38" t="str">
        <f t="shared" si="50"/>
        <v/>
      </c>
      <c r="AF183" s="41" t="e">
        <f>VLOOKUP($A183,貼付_本人情報!$A:$FL,MATCH(AF$1,貼付_本人情報!$1:$1,0),0)&amp;""</f>
        <v>#N/A</v>
      </c>
      <c r="AG183" s="44" t="str">
        <f t="shared" si="51"/>
        <v/>
      </c>
    </row>
    <row r="184" spans="4:33">
      <c r="D184" s="17" t="str">
        <f t="shared" si="45"/>
        <v/>
      </c>
      <c r="E184" s="13">
        <f>VLOOKUP($A184,貼付_課税累計額!$A:$E,5,0)</f>
        <v>0</v>
      </c>
      <c r="F184" s="9">
        <f>IFERROR(VLOOKUP($A184,貼付_前職源泉!A:N,10,0),0)</f>
        <v>0</v>
      </c>
      <c r="G184" s="15">
        <f t="shared" si="42"/>
        <v>0</v>
      </c>
      <c r="H184" s="14" t="e">
        <f t="shared" si="46"/>
        <v>#N/A</v>
      </c>
      <c r="I184" s="49" t="e">
        <f>ROUNDDOWN(IF(H184&lt;1900000,MAX(0,H184-650000),IF(H184&lt;6600000,VLOOKUP(H184,参照!$D:$E,2,TRUE),IF(H184&lt;8500000,H184-(H184*0.1+1100000),H184-1950000))),0)</f>
        <v>#N/A</v>
      </c>
      <c r="J184" s="14" t="e">
        <f t="shared" si="43"/>
        <v>#N/A</v>
      </c>
      <c r="K184" s="14" t="e">
        <f t="shared" si="44"/>
        <v>#N/A</v>
      </c>
      <c r="L184" s="14" t="e">
        <f>VLOOKUP(K184,参照!$A$1:$B$6,2,TRUE)</f>
        <v>#N/A</v>
      </c>
      <c r="M184" s="10" t="e">
        <f>VLOOKUP($A184,貼付_本人情報!$A:$CY,MATCH(M$1,貼付_本人情報!$1:$1,0),0)</f>
        <v>#N/A</v>
      </c>
      <c r="N184" s="9" t="e">
        <f>VLOOKUP($A184,貼付_本人情報!$A:$CY,MATCH(N$1,貼付_本人情報!$1:$1,0),0)</f>
        <v>#N/A</v>
      </c>
      <c r="O184" s="9" t="e">
        <f>VLOOKUP($A184,貼付_本人情報!$A:$CY,MATCH(O$1,貼付_本人情報!$1:$1,0),0)</f>
        <v>#N/A</v>
      </c>
      <c r="P184" s="9" t="e">
        <f>VLOOKUP($A184,貼付_本人情報!$A:$CY,MATCH(P$1,貼付_本人情報!$1:$1,0),0)</f>
        <v>#N/A</v>
      </c>
      <c r="Q184" s="9" t="e">
        <f>VLOOKUP($A184,貼付_本人情報!$A:$CY,MATCH(Q$1,貼付_本人情報!$1:$1,0),0)</f>
        <v>#N/A</v>
      </c>
      <c r="R184" s="9" t="e">
        <f>VLOOKUP($A184,貼付_本人情報!$A:$FL,MATCH(R$1,貼付_本人情報!$1:$1,0),0)</f>
        <v>#N/A</v>
      </c>
      <c r="S184" s="10" t="e">
        <f>VLOOKUP($A184,貼付_本人情報!$A:$CY,MATCH(S$1,貼付_本人情報!$1:$1,0),0)</f>
        <v>#N/A</v>
      </c>
      <c r="T184" s="10" t="e">
        <f>VLOOKUP($A184,貼付_本人情報!$A:$CY,MATCH(T$1,貼付_本人情報!$1:$1,0),0)</f>
        <v>#N/A</v>
      </c>
      <c r="U184" s="10" t="e">
        <f>VLOOKUP($A184,貼付_本人情報!$A:$CY,MATCH(U$1,貼付_本人情報!$1:$1,0),0)</f>
        <v>#N/A</v>
      </c>
      <c r="V184" s="10" t="e">
        <f>VLOOKUP($A184,貼付_本人情報!$A:$CY,MATCH(V$1,貼付_本人情報!$1:$1,0),0)</f>
        <v>#N/A</v>
      </c>
      <c r="W184" s="9" t="e">
        <f>VLOOKUP($A184,貼付_本人情報!$A:$CY,MATCH(W$1,貼付_本人情報!$1:$1,0),0)</f>
        <v>#N/A</v>
      </c>
      <c r="X184" s="19" t="e">
        <f>VLOOKUP($A184,貼付_本人情報!$A:$FL,MATCH(X$1,貼付_本人情報!$1:$1,0),0)</f>
        <v>#N/A</v>
      </c>
      <c r="Y184" s="37" t="str">
        <f t="shared" si="47"/>
        <v/>
      </c>
      <c r="Z184" s="21" t="e">
        <f>VLOOKUP($A184,貼付_本人情報!$A:$FL,MATCH(Z$1,貼付_本人情報!$1:$1,0),0)</f>
        <v>#N/A</v>
      </c>
      <c r="AA184" s="37" t="str">
        <f t="shared" si="48"/>
        <v/>
      </c>
      <c r="AB184" s="23" t="e">
        <f>VLOOKUP($A184,貼付_本人情報!$A:$FL,MATCH(AB$1,貼付_本人情報!$1:$1,0),0)</f>
        <v>#N/A</v>
      </c>
      <c r="AC184" s="38" t="str">
        <f t="shared" si="49"/>
        <v/>
      </c>
      <c r="AD184" s="23" t="e">
        <f>VLOOKUP($A184,貼付_本人情報!$A:$FL,MATCH(AD$1,貼付_本人情報!$1:$1,0),0)</f>
        <v>#N/A</v>
      </c>
      <c r="AE184" s="38" t="str">
        <f t="shared" si="50"/>
        <v/>
      </c>
      <c r="AF184" s="41" t="e">
        <f>VLOOKUP($A184,貼付_本人情報!$A:$FL,MATCH(AF$1,貼付_本人情報!$1:$1,0),0)&amp;""</f>
        <v>#N/A</v>
      </c>
      <c r="AG184" s="44" t="str">
        <f t="shared" si="51"/>
        <v/>
      </c>
    </row>
    <row r="185" spans="4:33">
      <c r="D185" s="17" t="str">
        <f t="shared" si="45"/>
        <v/>
      </c>
      <c r="E185" s="13">
        <f>VLOOKUP($A185,貼付_課税累計額!$A:$E,5,0)</f>
        <v>0</v>
      </c>
      <c r="F185" s="9">
        <f>IFERROR(VLOOKUP($A185,貼付_前職源泉!A:N,10,0),0)</f>
        <v>0</v>
      </c>
      <c r="G185" s="15">
        <f t="shared" si="42"/>
        <v>0</v>
      </c>
      <c r="H185" s="14" t="e">
        <f t="shared" si="46"/>
        <v>#N/A</v>
      </c>
      <c r="I185" s="49" t="e">
        <f>ROUNDDOWN(IF(H185&lt;1900000,MAX(0,H185-650000),IF(H185&lt;6600000,VLOOKUP(H185,参照!$D:$E,2,TRUE),IF(H185&lt;8500000,H185-(H185*0.1+1100000),H185-1950000))),0)</f>
        <v>#N/A</v>
      </c>
      <c r="J185" s="14" t="e">
        <f t="shared" si="43"/>
        <v>#N/A</v>
      </c>
      <c r="K185" s="14" t="e">
        <f t="shared" si="44"/>
        <v>#N/A</v>
      </c>
      <c r="L185" s="14" t="e">
        <f>VLOOKUP(K185,参照!$A$1:$B$6,2,TRUE)</f>
        <v>#N/A</v>
      </c>
      <c r="M185" s="10" t="e">
        <f>VLOOKUP($A185,貼付_本人情報!$A:$CY,MATCH(M$1,貼付_本人情報!$1:$1,0),0)</f>
        <v>#N/A</v>
      </c>
      <c r="N185" s="9" t="e">
        <f>VLOOKUP($A185,貼付_本人情報!$A:$CY,MATCH(N$1,貼付_本人情報!$1:$1,0),0)</f>
        <v>#N/A</v>
      </c>
      <c r="O185" s="9" t="e">
        <f>VLOOKUP($A185,貼付_本人情報!$A:$CY,MATCH(O$1,貼付_本人情報!$1:$1,0),0)</f>
        <v>#N/A</v>
      </c>
      <c r="P185" s="9" t="e">
        <f>VLOOKUP($A185,貼付_本人情報!$A:$CY,MATCH(P$1,貼付_本人情報!$1:$1,0),0)</f>
        <v>#N/A</v>
      </c>
      <c r="Q185" s="9" t="e">
        <f>VLOOKUP($A185,貼付_本人情報!$A:$CY,MATCH(Q$1,貼付_本人情報!$1:$1,0),0)</f>
        <v>#N/A</v>
      </c>
      <c r="R185" s="9" t="e">
        <f>VLOOKUP($A185,貼付_本人情報!$A:$FL,MATCH(R$1,貼付_本人情報!$1:$1,0),0)</f>
        <v>#N/A</v>
      </c>
      <c r="S185" s="10" t="e">
        <f>VLOOKUP($A185,貼付_本人情報!$A:$CY,MATCH(S$1,貼付_本人情報!$1:$1,0),0)</f>
        <v>#N/A</v>
      </c>
      <c r="T185" s="10" t="e">
        <f>VLOOKUP($A185,貼付_本人情報!$A:$CY,MATCH(T$1,貼付_本人情報!$1:$1,0),0)</f>
        <v>#N/A</v>
      </c>
      <c r="U185" s="10" t="e">
        <f>VLOOKUP($A185,貼付_本人情報!$A:$CY,MATCH(U$1,貼付_本人情報!$1:$1,0),0)</f>
        <v>#N/A</v>
      </c>
      <c r="V185" s="10" t="e">
        <f>VLOOKUP($A185,貼付_本人情報!$A:$CY,MATCH(V$1,貼付_本人情報!$1:$1,0),0)</f>
        <v>#N/A</v>
      </c>
      <c r="W185" s="9" t="e">
        <f>VLOOKUP($A185,貼付_本人情報!$A:$CY,MATCH(W$1,貼付_本人情報!$1:$1,0),0)</f>
        <v>#N/A</v>
      </c>
      <c r="X185" s="19" t="e">
        <f>VLOOKUP($A185,貼付_本人情報!$A:$FL,MATCH(X$1,貼付_本人情報!$1:$1,0),0)</f>
        <v>#N/A</v>
      </c>
      <c r="Y185" s="37" t="str">
        <f t="shared" si="47"/>
        <v/>
      </c>
      <c r="Z185" s="21" t="e">
        <f>VLOOKUP($A185,貼付_本人情報!$A:$FL,MATCH(Z$1,貼付_本人情報!$1:$1,0),0)</f>
        <v>#N/A</v>
      </c>
      <c r="AA185" s="37" t="str">
        <f t="shared" si="48"/>
        <v/>
      </c>
      <c r="AB185" s="23" t="e">
        <f>VLOOKUP($A185,貼付_本人情報!$A:$FL,MATCH(AB$1,貼付_本人情報!$1:$1,0),0)</f>
        <v>#N/A</v>
      </c>
      <c r="AC185" s="38" t="str">
        <f t="shared" si="49"/>
        <v/>
      </c>
      <c r="AD185" s="23" t="e">
        <f>VLOOKUP($A185,貼付_本人情報!$A:$FL,MATCH(AD$1,貼付_本人情報!$1:$1,0),0)</f>
        <v>#N/A</v>
      </c>
      <c r="AE185" s="38" t="str">
        <f t="shared" si="50"/>
        <v/>
      </c>
      <c r="AF185" s="41" t="e">
        <f>VLOOKUP($A185,貼付_本人情報!$A:$FL,MATCH(AF$1,貼付_本人情報!$1:$1,0),0)&amp;""</f>
        <v>#N/A</v>
      </c>
      <c r="AG185" s="44" t="str">
        <f t="shared" si="51"/>
        <v/>
      </c>
    </row>
    <row r="186" spans="4:33">
      <c r="D186" s="17" t="str">
        <f t="shared" si="45"/>
        <v/>
      </c>
      <c r="E186" s="13">
        <f>VLOOKUP($A186,貼付_課税累計額!$A:$E,5,0)</f>
        <v>0</v>
      </c>
      <c r="F186" s="9">
        <f>IFERROR(VLOOKUP($A186,貼付_前職源泉!A:N,10,0),0)</f>
        <v>0</v>
      </c>
      <c r="G186" s="15">
        <f t="shared" si="42"/>
        <v>0</v>
      </c>
      <c r="H186" s="14" t="e">
        <f t="shared" si="46"/>
        <v>#N/A</v>
      </c>
      <c r="I186" s="49" t="e">
        <f>ROUNDDOWN(IF(H186&lt;1900000,MAX(0,H186-650000),IF(H186&lt;6600000,VLOOKUP(H186,参照!$D:$E,2,TRUE),IF(H186&lt;8500000,H186-(H186*0.1+1100000),H186-1950000))),0)</f>
        <v>#N/A</v>
      </c>
      <c r="J186" s="14" t="e">
        <f t="shared" si="43"/>
        <v>#N/A</v>
      </c>
      <c r="K186" s="14" t="e">
        <f t="shared" si="44"/>
        <v>#N/A</v>
      </c>
      <c r="L186" s="14" t="e">
        <f>VLOOKUP(K186,参照!$A$1:$B$6,2,TRUE)</f>
        <v>#N/A</v>
      </c>
      <c r="M186" s="10" t="e">
        <f>VLOOKUP($A186,貼付_本人情報!$A:$CY,MATCH(M$1,貼付_本人情報!$1:$1,0),0)</f>
        <v>#N/A</v>
      </c>
      <c r="N186" s="9" t="e">
        <f>VLOOKUP($A186,貼付_本人情報!$A:$CY,MATCH(N$1,貼付_本人情報!$1:$1,0),0)</f>
        <v>#N/A</v>
      </c>
      <c r="O186" s="9" t="e">
        <f>VLOOKUP($A186,貼付_本人情報!$A:$CY,MATCH(O$1,貼付_本人情報!$1:$1,0),0)</f>
        <v>#N/A</v>
      </c>
      <c r="P186" s="9" t="e">
        <f>VLOOKUP($A186,貼付_本人情報!$A:$CY,MATCH(P$1,貼付_本人情報!$1:$1,0),0)</f>
        <v>#N/A</v>
      </c>
      <c r="Q186" s="9" t="e">
        <f>VLOOKUP($A186,貼付_本人情報!$A:$CY,MATCH(Q$1,貼付_本人情報!$1:$1,0),0)</f>
        <v>#N/A</v>
      </c>
      <c r="R186" s="9" t="e">
        <f>VLOOKUP($A186,貼付_本人情報!$A:$FL,MATCH(R$1,貼付_本人情報!$1:$1,0),0)</f>
        <v>#N/A</v>
      </c>
      <c r="S186" s="10" t="e">
        <f>VLOOKUP($A186,貼付_本人情報!$A:$CY,MATCH(S$1,貼付_本人情報!$1:$1,0),0)</f>
        <v>#N/A</v>
      </c>
      <c r="T186" s="10" t="e">
        <f>VLOOKUP($A186,貼付_本人情報!$A:$CY,MATCH(T$1,貼付_本人情報!$1:$1,0),0)</f>
        <v>#N/A</v>
      </c>
      <c r="U186" s="10" t="e">
        <f>VLOOKUP($A186,貼付_本人情報!$A:$CY,MATCH(U$1,貼付_本人情報!$1:$1,0),0)</f>
        <v>#N/A</v>
      </c>
      <c r="V186" s="10" t="e">
        <f>VLOOKUP($A186,貼付_本人情報!$A:$CY,MATCH(V$1,貼付_本人情報!$1:$1,0),0)</f>
        <v>#N/A</v>
      </c>
      <c r="W186" s="9" t="e">
        <f>VLOOKUP($A186,貼付_本人情報!$A:$CY,MATCH(W$1,貼付_本人情報!$1:$1,0),0)</f>
        <v>#N/A</v>
      </c>
      <c r="X186" s="19" t="e">
        <f>VLOOKUP($A186,貼付_本人情報!$A:$FL,MATCH(X$1,貼付_本人情報!$1:$1,0),0)</f>
        <v>#N/A</v>
      </c>
      <c r="Y186" s="37" t="str">
        <f t="shared" si="47"/>
        <v/>
      </c>
      <c r="Z186" s="21" t="e">
        <f>VLOOKUP($A186,貼付_本人情報!$A:$FL,MATCH(Z$1,貼付_本人情報!$1:$1,0),0)</f>
        <v>#N/A</v>
      </c>
      <c r="AA186" s="37" t="str">
        <f t="shared" si="48"/>
        <v/>
      </c>
      <c r="AB186" s="23" t="e">
        <f>VLOOKUP($A186,貼付_本人情報!$A:$FL,MATCH(AB$1,貼付_本人情報!$1:$1,0),0)</f>
        <v>#N/A</v>
      </c>
      <c r="AC186" s="38" t="str">
        <f t="shared" si="49"/>
        <v/>
      </c>
      <c r="AD186" s="23" t="e">
        <f>VLOOKUP($A186,貼付_本人情報!$A:$FL,MATCH(AD$1,貼付_本人情報!$1:$1,0),0)</f>
        <v>#N/A</v>
      </c>
      <c r="AE186" s="38" t="str">
        <f t="shared" si="50"/>
        <v/>
      </c>
      <c r="AF186" s="41" t="e">
        <f>VLOOKUP($A186,貼付_本人情報!$A:$FL,MATCH(AF$1,貼付_本人情報!$1:$1,0),0)&amp;""</f>
        <v>#N/A</v>
      </c>
      <c r="AG186" s="44" t="str">
        <f t="shared" si="51"/>
        <v/>
      </c>
    </row>
    <row r="187" spans="4:33">
      <c r="D187" s="17" t="str">
        <f t="shared" si="45"/>
        <v/>
      </c>
      <c r="E187" s="13">
        <f>VLOOKUP($A187,貼付_課税累計額!$A:$E,5,0)</f>
        <v>0</v>
      </c>
      <c r="F187" s="9">
        <f>IFERROR(VLOOKUP($A187,貼付_前職源泉!A:N,10,0),0)</f>
        <v>0</v>
      </c>
      <c r="G187" s="15">
        <f t="shared" si="42"/>
        <v>0</v>
      </c>
      <c r="H187" s="14" t="e">
        <f t="shared" si="46"/>
        <v>#N/A</v>
      </c>
      <c r="I187" s="49" t="e">
        <f>ROUNDDOWN(IF(H187&lt;1900000,MAX(0,H187-650000),IF(H187&lt;6600000,VLOOKUP(H187,参照!$D:$E,2,TRUE),IF(H187&lt;8500000,H187-(H187*0.1+1100000),H187-1950000))),0)</f>
        <v>#N/A</v>
      </c>
      <c r="J187" s="14" t="e">
        <f t="shared" si="43"/>
        <v>#N/A</v>
      </c>
      <c r="K187" s="14" t="e">
        <f t="shared" si="44"/>
        <v>#N/A</v>
      </c>
      <c r="L187" s="14" t="e">
        <f>VLOOKUP(K187,参照!$A$1:$B$6,2,TRUE)</f>
        <v>#N/A</v>
      </c>
      <c r="M187" s="10" t="e">
        <f>VLOOKUP($A187,貼付_本人情報!$A:$CY,MATCH(M$1,貼付_本人情報!$1:$1,0),0)</f>
        <v>#N/A</v>
      </c>
      <c r="N187" s="9" t="e">
        <f>VLOOKUP($A187,貼付_本人情報!$A:$CY,MATCH(N$1,貼付_本人情報!$1:$1,0),0)</f>
        <v>#N/A</v>
      </c>
      <c r="O187" s="9" t="e">
        <f>VLOOKUP($A187,貼付_本人情報!$A:$CY,MATCH(O$1,貼付_本人情報!$1:$1,0),0)</f>
        <v>#N/A</v>
      </c>
      <c r="P187" s="9" t="e">
        <f>VLOOKUP($A187,貼付_本人情報!$A:$CY,MATCH(P$1,貼付_本人情報!$1:$1,0),0)</f>
        <v>#N/A</v>
      </c>
      <c r="Q187" s="9" t="e">
        <f>VLOOKUP($A187,貼付_本人情報!$A:$CY,MATCH(Q$1,貼付_本人情報!$1:$1,0),0)</f>
        <v>#N/A</v>
      </c>
      <c r="R187" s="9" t="e">
        <f>VLOOKUP($A187,貼付_本人情報!$A:$FL,MATCH(R$1,貼付_本人情報!$1:$1,0),0)</f>
        <v>#N/A</v>
      </c>
      <c r="S187" s="10" t="e">
        <f>VLOOKUP($A187,貼付_本人情報!$A:$CY,MATCH(S$1,貼付_本人情報!$1:$1,0),0)</f>
        <v>#N/A</v>
      </c>
      <c r="T187" s="10" t="e">
        <f>VLOOKUP($A187,貼付_本人情報!$A:$CY,MATCH(T$1,貼付_本人情報!$1:$1,0),0)</f>
        <v>#N/A</v>
      </c>
      <c r="U187" s="10" t="e">
        <f>VLOOKUP($A187,貼付_本人情報!$A:$CY,MATCH(U$1,貼付_本人情報!$1:$1,0),0)</f>
        <v>#N/A</v>
      </c>
      <c r="V187" s="10" t="e">
        <f>VLOOKUP($A187,貼付_本人情報!$A:$CY,MATCH(V$1,貼付_本人情報!$1:$1,0),0)</f>
        <v>#N/A</v>
      </c>
      <c r="W187" s="9" t="e">
        <f>VLOOKUP($A187,貼付_本人情報!$A:$CY,MATCH(W$1,貼付_本人情報!$1:$1,0),0)</f>
        <v>#N/A</v>
      </c>
      <c r="X187" s="19" t="e">
        <f>VLOOKUP($A187,貼付_本人情報!$A:$FL,MATCH(X$1,貼付_本人情報!$1:$1,0),0)</f>
        <v>#N/A</v>
      </c>
      <c r="Y187" s="37" t="str">
        <f t="shared" si="47"/>
        <v/>
      </c>
      <c r="Z187" s="21" t="e">
        <f>VLOOKUP($A187,貼付_本人情報!$A:$FL,MATCH(Z$1,貼付_本人情報!$1:$1,0),0)</f>
        <v>#N/A</v>
      </c>
      <c r="AA187" s="37" t="str">
        <f t="shared" si="48"/>
        <v/>
      </c>
      <c r="AB187" s="23" t="e">
        <f>VLOOKUP($A187,貼付_本人情報!$A:$FL,MATCH(AB$1,貼付_本人情報!$1:$1,0),0)</f>
        <v>#N/A</v>
      </c>
      <c r="AC187" s="38" t="str">
        <f t="shared" si="49"/>
        <v/>
      </c>
      <c r="AD187" s="23" t="e">
        <f>VLOOKUP($A187,貼付_本人情報!$A:$FL,MATCH(AD$1,貼付_本人情報!$1:$1,0),0)</f>
        <v>#N/A</v>
      </c>
      <c r="AE187" s="38" t="str">
        <f t="shared" si="50"/>
        <v/>
      </c>
      <c r="AF187" s="41" t="e">
        <f>VLOOKUP($A187,貼付_本人情報!$A:$FL,MATCH(AF$1,貼付_本人情報!$1:$1,0),0)&amp;""</f>
        <v>#N/A</v>
      </c>
      <c r="AG187" s="44" t="str">
        <f t="shared" si="51"/>
        <v/>
      </c>
    </row>
    <row r="188" spans="4:33">
      <c r="D188" s="17" t="str">
        <f t="shared" si="45"/>
        <v/>
      </c>
      <c r="E188" s="13">
        <f>VLOOKUP($A188,貼付_課税累計額!$A:$E,5,0)</f>
        <v>0</v>
      </c>
      <c r="F188" s="9">
        <f>IFERROR(VLOOKUP($A188,貼付_前職源泉!A:N,10,0),0)</f>
        <v>0</v>
      </c>
      <c r="G188" s="15">
        <f t="shared" si="42"/>
        <v>0</v>
      </c>
      <c r="H188" s="14" t="e">
        <f t="shared" si="46"/>
        <v>#N/A</v>
      </c>
      <c r="I188" s="49" t="e">
        <f>ROUNDDOWN(IF(H188&lt;1900000,MAX(0,H188-650000),IF(H188&lt;6600000,VLOOKUP(H188,参照!$D:$E,2,TRUE),IF(H188&lt;8500000,H188-(H188*0.1+1100000),H188-1950000))),0)</f>
        <v>#N/A</v>
      </c>
      <c r="J188" s="14" t="e">
        <f t="shared" si="43"/>
        <v>#N/A</v>
      </c>
      <c r="K188" s="14" t="e">
        <f t="shared" si="44"/>
        <v>#N/A</v>
      </c>
      <c r="L188" s="14" t="e">
        <f>VLOOKUP(K188,参照!$A$1:$B$6,2,TRUE)</f>
        <v>#N/A</v>
      </c>
      <c r="M188" s="10" t="e">
        <f>VLOOKUP($A188,貼付_本人情報!$A:$CY,MATCH(M$1,貼付_本人情報!$1:$1,0),0)</f>
        <v>#N/A</v>
      </c>
      <c r="N188" s="9" t="e">
        <f>VLOOKUP($A188,貼付_本人情報!$A:$CY,MATCH(N$1,貼付_本人情報!$1:$1,0),0)</f>
        <v>#N/A</v>
      </c>
      <c r="O188" s="9" t="e">
        <f>VLOOKUP($A188,貼付_本人情報!$A:$CY,MATCH(O$1,貼付_本人情報!$1:$1,0),0)</f>
        <v>#N/A</v>
      </c>
      <c r="P188" s="9" t="e">
        <f>VLOOKUP($A188,貼付_本人情報!$A:$CY,MATCH(P$1,貼付_本人情報!$1:$1,0),0)</f>
        <v>#N/A</v>
      </c>
      <c r="Q188" s="9" t="e">
        <f>VLOOKUP($A188,貼付_本人情報!$A:$CY,MATCH(Q$1,貼付_本人情報!$1:$1,0),0)</f>
        <v>#N/A</v>
      </c>
      <c r="R188" s="9" t="e">
        <f>VLOOKUP($A188,貼付_本人情報!$A:$FL,MATCH(R$1,貼付_本人情報!$1:$1,0),0)</f>
        <v>#N/A</v>
      </c>
      <c r="S188" s="10" t="e">
        <f>VLOOKUP($A188,貼付_本人情報!$A:$CY,MATCH(S$1,貼付_本人情報!$1:$1,0),0)</f>
        <v>#N/A</v>
      </c>
      <c r="T188" s="10" t="e">
        <f>VLOOKUP($A188,貼付_本人情報!$A:$CY,MATCH(T$1,貼付_本人情報!$1:$1,0),0)</f>
        <v>#N/A</v>
      </c>
      <c r="U188" s="10" t="e">
        <f>VLOOKUP($A188,貼付_本人情報!$A:$CY,MATCH(U$1,貼付_本人情報!$1:$1,0),0)</f>
        <v>#N/A</v>
      </c>
      <c r="V188" s="10" t="e">
        <f>VLOOKUP($A188,貼付_本人情報!$A:$CY,MATCH(V$1,貼付_本人情報!$1:$1,0),0)</f>
        <v>#N/A</v>
      </c>
      <c r="W188" s="9" t="e">
        <f>VLOOKUP($A188,貼付_本人情報!$A:$CY,MATCH(W$1,貼付_本人情報!$1:$1,0),0)</f>
        <v>#N/A</v>
      </c>
      <c r="X188" s="19" t="e">
        <f>VLOOKUP($A188,貼付_本人情報!$A:$FL,MATCH(X$1,貼付_本人情報!$1:$1,0),0)</f>
        <v>#N/A</v>
      </c>
      <c r="Y188" s="37" t="str">
        <f t="shared" si="47"/>
        <v/>
      </c>
      <c r="Z188" s="21" t="e">
        <f>VLOOKUP($A188,貼付_本人情報!$A:$FL,MATCH(Z$1,貼付_本人情報!$1:$1,0),0)</f>
        <v>#N/A</v>
      </c>
      <c r="AA188" s="37" t="str">
        <f t="shared" si="48"/>
        <v/>
      </c>
      <c r="AB188" s="23" t="e">
        <f>VLOOKUP($A188,貼付_本人情報!$A:$FL,MATCH(AB$1,貼付_本人情報!$1:$1,0),0)</f>
        <v>#N/A</v>
      </c>
      <c r="AC188" s="38" t="str">
        <f t="shared" si="49"/>
        <v/>
      </c>
      <c r="AD188" s="23" t="e">
        <f>VLOOKUP($A188,貼付_本人情報!$A:$FL,MATCH(AD$1,貼付_本人情報!$1:$1,0),0)</f>
        <v>#N/A</v>
      </c>
      <c r="AE188" s="38" t="str">
        <f t="shared" si="50"/>
        <v/>
      </c>
      <c r="AF188" s="41" t="e">
        <f>VLOOKUP($A188,貼付_本人情報!$A:$FL,MATCH(AF$1,貼付_本人情報!$1:$1,0),0)&amp;""</f>
        <v>#N/A</v>
      </c>
      <c r="AG188" s="44" t="str">
        <f t="shared" si="51"/>
        <v/>
      </c>
    </row>
    <row r="189" spans="4:33">
      <c r="D189" s="17" t="str">
        <f t="shared" si="45"/>
        <v/>
      </c>
      <c r="E189" s="13">
        <f>VLOOKUP($A189,貼付_課税累計額!$A:$E,5,0)</f>
        <v>0</v>
      </c>
      <c r="F189" s="9">
        <f>IFERROR(VLOOKUP($A189,貼付_前職源泉!A:N,10,0),0)</f>
        <v>0</v>
      </c>
      <c r="G189" s="15">
        <f t="shared" si="42"/>
        <v>0</v>
      </c>
      <c r="H189" s="14" t="e">
        <f t="shared" si="46"/>
        <v>#N/A</v>
      </c>
      <c r="I189" s="49" t="e">
        <f>ROUNDDOWN(IF(H189&lt;1900000,MAX(0,H189-650000),IF(H189&lt;6600000,VLOOKUP(H189,参照!$D:$E,2,TRUE),IF(H189&lt;8500000,H189-(H189*0.1+1100000),H189-1950000))),0)</f>
        <v>#N/A</v>
      </c>
      <c r="J189" s="14" t="e">
        <f t="shared" si="43"/>
        <v>#N/A</v>
      </c>
      <c r="K189" s="14" t="e">
        <f t="shared" si="44"/>
        <v>#N/A</v>
      </c>
      <c r="L189" s="14" t="e">
        <f>VLOOKUP(K189,参照!$A$1:$B$6,2,TRUE)</f>
        <v>#N/A</v>
      </c>
      <c r="M189" s="10" t="e">
        <f>VLOOKUP($A189,貼付_本人情報!$A:$CY,MATCH(M$1,貼付_本人情報!$1:$1,0),0)</f>
        <v>#N/A</v>
      </c>
      <c r="N189" s="9" t="e">
        <f>VLOOKUP($A189,貼付_本人情報!$A:$CY,MATCH(N$1,貼付_本人情報!$1:$1,0),0)</f>
        <v>#N/A</v>
      </c>
      <c r="O189" s="9" t="e">
        <f>VLOOKUP($A189,貼付_本人情報!$A:$CY,MATCH(O$1,貼付_本人情報!$1:$1,0),0)</f>
        <v>#N/A</v>
      </c>
      <c r="P189" s="9" t="e">
        <f>VLOOKUP($A189,貼付_本人情報!$A:$CY,MATCH(P$1,貼付_本人情報!$1:$1,0),0)</f>
        <v>#N/A</v>
      </c>
      <c r="Q189" s="9" t="e">
        <f>VLOOKUP($A189,貼付_本人情報!$A:$CY,MATCH(Q$1,貼付_本人情報!$1:$1,0),0)</f>
        <v>#N/A</v>
      </c>
      <c r="R189" s="9" t="e">
        <f>VLOOKUP($A189,貼付_本人情報!$A:$FL,MATCH(R$1,貼付_本人情報!$1:$1,0),0)</f>
        <v>#N/A</v>
      </c>
      <c r="S189" s="10" t="e">
        <f>VLOOKUP($A189,貼付_本人情報!$A:$CY,MATCH(S$1,貼付_本人情報!$1:$1,0),0)</f>
        <v>#N/A</v>
      </c>
      <c r="T189" s="10" t="e">
        <f>VLOOKUP($A189,貼付_本人情報!$A:$CY,MATCH(T$1,貼付_本人情報!$1:$1,0),0)</f>
        <v>#N/A</v>
      </c>
      <c r="U189" s="10" t="e">
        <f>VLOOKUP($A189,貼付_本人情報!$A:$CY,MATCH(U$1,貼付_本人情報!$1:$1,0),0)</f>
        <v>#N/A</v>
      </c>
      <c r="V189" s="10" t="e">
        <f>VLOOKUP($A189,貼付_本人情報!$A:$CY,MATCH(V$1,貼付_本人情報!$1:$1,0),0)</f>
        <v>#N/A</v>
      </c>
      <c r="W189" s="9" t="e">
        <f>VLOOKUP($A189,貼付_本人情報!$A:$CY,MATCH(W$1,貼付_本人情報!$1:$1,0),0)</f>
        <v>#N/A</v>
      </c>
      <c r="X189" s="19" t="e">
        <f>VLOOKUP($A189,貼付_本人情報!$A:$FL,MATCH(X$1,貼付_本人情報!$1:$1,0),0)</f>
        <v>#N/A</v>
      </c>
      <c r="Y189" s="37" t="str">
        <f t="shared" si="47"/>
        <v/>
      </c>
      <c r="Z189" s="21" t="e">
        <f>VLOOKUP($A189,貼付_本人情報!$A:$FL,MATCH(Z$1,貼付_本人情報!$1:$1,0),0)</f>
        <v>#N/A</v>
      </c>
      <c r="AA189" s="37" t="str">
        <f t="shared" si="48"/>
        <v/>
      </c>
      <c r="AB189" s="23" t="e">
        <f>VLOOKUP($A189,貼付_本人情報!$A:$FL,MATCH(AB$1,貼付_本人情報!$1:$1,0),0)</f>
        <v>#N/A</v>
      </c>
      <c r="AC189" s="38" t="str">
        <f t="shared" si="49"/>
        <v/>
      </c>
      <c r="AD189" s="23" t="e">
        <f>VLOOKUP($A189,貼付_本人情報!$A:$FL,MATCH(AD$1,貼付_本人情報!$1:$1,0),0)</f>
        <v>#N/A</v>
      </c>
      <c r="AE189" s="38" t="str">
        <f t="shared" si="50"/>
        <v/>
      </c>
      <c r="AF189" s="41" t="e">
        <f>VLOOKUP($A189,貼付_本人情報!$A:$FL,MATCH(AF$1,貼付_本人情報!$1:$1,0),0)&amp;""</f>
        <v>#N/A</v>
      </c>
      <c r="AG189" s="44" t="str">
        <f t="shared" si="51"/>
        <v/>
      </c>
    </row>
    <row r="190" spans="4:33">
      <c r="D190" s="17" t="str">
        <f t="shared" si="45"/>
        <v/>
      </c>
      <c r="E190" s="13">
        <f>VLOOKUP($A190,貼付_課税累計額!$A:$E,5,0)</f>
        <v>0</v>
      </c>
      <c r="F190" s="9">
        <f>IFERROR(VLOOKUP($A190,貼付_前職源泉!A:N,10,0),0)</f>
        <v>0</v>
      </c>
      <c r="G190" s="15">
        <f t="shared" si="42"/>
        <v>0</v>
      </c>
      <c r="H190" s="14" t="e">
        <f t="shared" si="46"/>
        <v>#N/A</v>
      </c>
      <c r="I190" s="49" t="e">
        <f>ROUNDDOWN(IF(H190&lt;1900000,MAX(0,H190-650000),IF(H190&lt;6600000,VLOOKUP(H190,参照!$D:$E,2,TRUE),IF(H190&lt;8500000,H190-(H190*0.1+1100000),H190-1950000))),0)</f>
        <v>#N/A</v>
      </c>
      <c r="J190" s="14" t="e">
        <f t="shared" si="43"/>
        <v>#N/A</v>
      </c>
      <c r="K190" s="14" t="e">
        <f t="shared" si="44"/>
        <v>#N/A</v>
      </c>
      <c r="L190" s="14" t="e">
        <f>VLOOKUP(K190,参照!$A$1:$B$6,2,TRUE)</f>
        <v>#N/A</v>
      </c>
      <c r="M190" s="10" t="e">
        <f>VLOOKUP($A190,貼付_本人情報!$A:$CY,MATCH(M$1,貼付_本人情報!$1:$1,0),0)</f>
        <v>#N/A</v>
      </c>
      <c r="N190" s="9" t="e">
        <f>VLOOKUP($A190,貼付_本人情報!$A:$CY,MATCH(N$1,貼付_本人情報!$1:$1,0),0)</f>
        <v>#N/A</v>
      </c>
      <c r="O190" s="9" t="e">
        <f>VLOOKUP($A190,貼付_本人情報!$A:$CY,MATCH(O$1,貼付_本人情報!$1:$1,0),0)</f>
        <v>#N/A</v>
      </c>
      <c r="P190" s="9" t="e">
        <f>VLOOKUP($A190,貼付_本人情報!$A:$CY,MATCH(P$1,貼付_本人情報!$1:$1,0),0)</f>
        <v>#N/A</v>
      </c>
      <c r="Q190" s="9" t="e">
        <f>VLOOKUP($A190,貼付_本人情報!$A:$CY,MATCH(Q$1,貼付_本人情報!$1:$1,0),0)</f>
        <v>#N/A</v>
      </c>
      <c r="R190" s="9" t="e">
        <f>VLOOKUP($A190,貼付_本人情報!$A:$FL,MATCH(R$1,貼付_本人情報!$1:$1,0),0)</f>
        <v>#N/A</v>
      </c>
      <c r="S190" s="10" t="e">
        <f>VLOOKUP($A190,貼付_本人情報!$A:$CY,MATCH(S$1,貼付_本人情報!$1:$1,0),0)</f>
        <v>#N/A</v>
      </c>
      <c r="T190" s="10" t="e">
        <f>VLOOKUP($A190,貼付_本人情報!$A:$CY,MATCH(T$1,貼付_本人情報!$1:$1,0),0)</f>
        <v>#N/A</v>
      </c>
      <c r="U190" s="10" t="e">
        <f>VLOOKUP($A190,貼付_本人情報!$A:$CY,MATCH(U$1,貼付_本人情報!$1:$1,0),0)</f>
        <v>#N/A</v>
      </c>
      <c r="V190" s="10" t="e">
        <f>VLOOKUP($A190,貼付_本人情報!$A:$CY,MATCH(V$1,貼付_本人情報!$1:$1,0),0)</f>
        <v>#N/A</v>
      </c>
      <c r="W190" s="9" t="e">
        <f>VLOOKUP($A190,貼付_本人情報!$A:$CY,MATCH(W$1,貼付_本人情報!$1:$1,0),0)</f>
        <v>#N/A</v>
      </c>
      <c r="X190" s="19" t="e">
        <f>VLOOKUP($A190,貼付_本人情報!$A:$FL,MATCH(X$1,貼付_本人情報!$1:$1,0),0)</f>
        <v>#N/A</v>
      </c>
      <c r="Y190" s="37" t="str">
        <f t="shared" si="47"/>
        <v/>
      </c>
      <c r="Z190" s="21" t="e">
        <f>VLOOKUP($A190,貼付_本人情報!$A:$FL,MATCH(Z$1,貼付_本人情報!$1:$1,0),0)</f>
        <v>#N/A</v>
      </c>
      <c r="AA190" s="37" t="str">
        <f t="shared" si="48"/>
        <v/>
      </c>
      <c r="AB190" s="23" t="e">
        <f>VLOOKUP($A190,貼付_本人情報!$A:$FL,MATCH(AB$1,貼付_本人情報!$1:$1,0),0)</f>
        <v>#N/A</v>
      </c>
      <c r="AC190" s="38" t="str">
        <f t="shared" si="49"/>
        <v/>
      </c>
      <c r="AD190" s="23" t="e">
        <f>VLOOKUP($A190,貼付_本人情報!$A:$FL,MATCH(AD$1,貼付_本人情報!$1:$1,0),0)</f>
        <v>#N/A</v>
      </c>
      <c r="AE190" s="38" t="str">
        <f t="shared" si="50"/>
        <v/>
      </c>
      <c r="AF190" s="41" t="e">
        <f>VLOOKUP($A190,貼付_本人情報!$A:$FL,MATCH(AF$1,貼付_本人情報!$1:$1,0),0)&amp;""</f>
        <v>#N/A</v>
      </c>
      <c r="AG190" s="44" t="str">
        <f t="shared" si="51"/>
        <v/>
      </c>
    </row>
    <row r="191" spans="4:33">
      <c r="D191" s="17" t="str">
        <f t="shared" si="45"/>
        <v/>
      </c>
      <c r="E191" s="13">
        <f>VLOOKUP($A191,貼付_課税累計額!$A:$E,5,0)</f>
        <v>0</v>
      </c>
      <c r="F191" s="9">
        <f>IFERROR(VLOOKUP($A191,貼付_前職源泉!A:N,10,0),0)</f>
        <v>0</v>
      </c>
      <c r="G191" s="15">
        <f t="shared" si="42"/>
        <v>0</v>
      </c>
      <c r="H191" s="14" t="e">
        <f t="shared" si="46"/>
        <v>#N/A</v>
      </c>
      <c r="I191" s="49" t="e">
        <f>ROUNDDOWN(IF(H191&lt;1900000,MAX(0,H191-650000),IF(H191&lt;6600000,VLOOKUP(H191,参照!$D:$E,2,TRUE),IF(H191&lt;8500000,H191-(H191*0.1+1100000),H191-1950000))),0)</f>
        <v>#N/A</v>
      </c>
      <c r="J191" s="14" t="e">
        <f t="shared" si="43"/>
        <v>#N/A</v>
      </c>
      <c r="K191" s="14" t="e">
        <f t="shared" si="44"/>
        <v>#N/A</v>
      </c>
      <c r="L191" s="14" t="e">
        <f>VLOOKUP(K191,参照!$A$1:$B$6,2,TRUE)</f>
        <v>#N/A</v>
      </c>
      <c r="M191" s="10" t="e">
        <f>VLOOKUP($A191,貼付_本人情報!$A:$CY,MATCH(M$1,貼付_本人情報!$1:$1,0),0)</f>
        <v>#N/A</v>
      </c>
      <c r="N191" s="9" t="e">
        <f>VLOOKUP($A191,貼付_本人情報!$A:$CY,MATCH(N$1,貼付_本人情報!$1:$1,0),0)</f>
        <v>#N/A</v>
      </c>
      <c r="O191" s="9" t="e">
        <f>VLOOKUP($A191,貼付_本人情報!$A:$CY,MATCH(O$1,貼付_本人情報!$1:$1,0),0)</f>
        <v>#N/A</v>
      </c>
      <c r="P191" s="9" t="e">
        <f>VLOOKUP($A191,貼付_本人情報!$A:$CY,MATCH(P$1,貼付_本人情報!$1:$1,0),0)</f>
        <v>#N/A</v>
      </c>
      <c r="Q191" s="9" t="e">
        <f>VLOOKUP($A191,貼付_本人情報!$A:$CY,MATCH(Q$1,貼付_本人情報!$1:$1,0),0)</f>
        <v>#N/A</v>
      </c>
      <c r="R191" s="9" t="e">
        <f>VLOOKUP($A191,貼付_本人情報!$A:$FL,MATCH(R$1,貼付_本人情報!$1:$1,0),0)</f>
        <v>#N/A</v>
      </c>
      <c r="S191" s="10" t="e">
        <f>VLOOKUP($A191,貼付_本人情報!$A:$CY,MATCH(S$1,貼付_本人情報!$1:$1,0),0)</f>
        <v>#N/A</v>
      </c>
      <c r="T191" s="10" t="e">
        <f>VLOOKUP($A191,貼付_本人情報!$A:$CY,MATCH(T$1,貼付_本人情報!$1:$1,0),0)</f>
        <v>#N/A</v>
      </c>
      <c r="U191" s="10" t="e">
        <f>VLOOKUP($A191,貼付_本人情報!$A:$CY,MATCH(U$1,貼付_本人情報!$1:$1,0),0)</f>
        <v>#N/A</v>
      </c>
      <c r="V191" s="10" t="e">
        <f>VLOOKUP($A191,貼付_本人情報!$A:$CY,MATCH(V$1,貼付_本人情報!$1:$1,0),0)</f>
        <v>#N/A</v>
      </c>
      <c r="W191" s="9" t="e">
        <f>VLOOKUP($A191,貼付_本人情報!$A:$CY,MATCH(W$1,貼付_本人情報!$1:$1,0),0)</f>
        <v>#N/A</v>
      </c>
      <c r="X191" s="19" t="e">
        <f>VLOOKUP($A191,貼付_本人情報!$A:$FL,MATCH(X$1,貼付_本人情報!$1:$1,0),0)</f>
        <v>#N/A</v>
      </c>
      <c r="Y191" s="37" t="str">
        <f t="shared" si="47"/>
        <v/>
      </c>
      <c r="Z191" s="21" t="e">
        <f>VLOOKUP($A191,貼付_本人情報!$A:$FL,MATCH(Z$1,貼付_本人情報!$1:$1,0),0)</f>
        <v>#N/A</v>
      </c>
      <c r="AA191" s="37" t="str">
        <f t="shared" si="48"/>
        <v/>
      </c>
      <c r="AB191" s="23" t="e">
        <f>VLOOKUP($A191,貼付_本人情報!$A:$FL,MATCH(AB$1,貼付_本人情報!$1:$1,0),0)</f>
        <v>#N/A</v>
      </c>
      <c r="AC191" s="38" t="str">
        <f t="shared" si="49"/>
        <v/>
      </c>
      <c r="AD191" s="23" t="e">
        <f>VLOOKUP($A191,貼付_本人情報!$A:$FL,MATCH(AD$1,貼付_本人情報!$1:$1,0),0)</f>
        <v>#N/A</v>
      </c>
      <c r="AE191" s="38" t="str">
        <f t="shared" si="50"/>
        <v/>
      </c>
      <c r="AF191" s="41" t="e">
        <f>VLOOKUP($A191,貼付_本人情報!$A:$FL,MATCH(AF$1,貼付_本人情報!$1:$1,0),0)&amp;""</f>
        <v>#N/A</v>
      </c>
      <c r="AG191" s="44" t="str">
        <f t="shared" si="51"/>
        <v/>
      </c>
    </row>
    <row r="192" spans="4:33">
      <c r="D192" s="17" t="str">
        <f t="shared" si="45"/>
        <v/>
      </c>
      <c r="E192" s="13">
        <f>VLOOKUP($A192,貼付_課税累計額!$A:$E,5,0)</f>
        <v>0</v>
      </c>
      <c r="F192" s="9">
        <f>IFERROR(VLOOKUP($A192,貼付_前職源泉!A:N,10,0),0)</f>
        <v>0</v>
      </c>
      <c r="G192" s="15">
        <f t="shared" si="42"/>
        <v>0</v>
      </c>
      <c r="H192" s="14" t="e">
        <f t="shared" si="46"/>
        <v>#N/A</v>
      </c>
      <c r="I192" s="49" t="e">
        <f>ROUNDDOWN(IF(H192&lt;1900000,MAX(0,H192-650000),IF(H192&lt;6600000,VLOOKUP(H192,参照!$D:$E,2,TRUE),IF(H192&lt;8500000,H192-(H192*0.1+1100000),H192-1950000))),0)</f>
        <v>#N/A</v>
      </c>
      <c r="J192" s="14" t="e">
        <f t="shared" si="43"/>
        <v>#N/A</v>
      </c>
      <c r="K192" s="14" t="e">
        <f t="shared" si="44"/>
        <v>#N/A</v>
      </c>
      <c r="L192" s="14" t="e">
        <f>VLOOKUP(K192,参照!$A$1:$B$6,2,TRUE)</f>
        <v>#N/A</v>
      </c>
      <c r="M192" s="10" t="e">
        <f>VLOOKUP($A192,貼付_本人情報!$A:$CY,MATCH(M$1,貼付_本人情報!$1:$1,0),0)</f>
        <v>#N/A</v>
      </c>
      <c r="N192" s="9" t="e">
        <f>VLOOKUP($A192,貼付_本人情報!$A:$CY,MATCH(N$1,貼付_本人情報!$1:$1,0),0)</f>
        <v>#N/A</v>
      </c>
      <c r="O192" s="9" t="e">
        <f>VLOOKUP($A192,貼付_本人情報!$A:$CY,MATCH(O$1,貼付_本人情報!$1:$1,0),0)</f>
        <v>#N/A</v>
      </c>
      <c r="P192" s="9" t="e">
        <f>VLOOKUP($A192,貼付_本人情報!$A:$CY,MATCH(P$1,貼付_本人情報!$1:$1,0),0)</f>
        <v>#N/A</v>
      </c>
      <c r="Q192" s="9" t="e">
        <f>VLOOKUP($A192,貼付_本人情報!$A:$CY,MATCH(Q$1,貼付_本人情報!$1:$1,0),0)</f>
        <v>#N/A</v>
      </c>
      <c r="R192" s="9" t="e">
        <f>VLOOKUP($A192,貼付_本人情報!$A:$FL,MATCH(R$1,貼付_本人情報!$1:$1,0),0)</f>
        <v>#N/A</v>
      </c>
      <c r="S192" s="10" t="e">
        <f>VLOOKUP($A192,貼付_本人情報!$A:$CY,MATCH(S$1,貼付_本人情報!$1:$1,0),0)</f>
        <v>#N/A</v>
      </c>
      <c r="T192" s="10" t="e">
        <f>VLOOKUP($A192,貼付_本人情報!$A:$CY,MATCH(T$1,貼付_本人情報!$1:$1,0),0)</f>
        <v>#N/A</v>
      </c>
      <c r="U192" s="10" t="e">
        <f>VLOOKUP($A192,貼付_本人情報!$A:$CY,MATCH(U$1,貼付_本人情報!$1:$1,0),0)</f>
        <v>#N/A</v>
      </c>
      <c r="V192" s="10" t="e">
        <f>VLOOKUP($A192,貼付_本人情報!$A:$CY,MATCH(V$1,貼付_本人情報!$1:$1,0),0)</f>
        <v>#N/A</v>
      </c>
      <c r="W192" s="9" t="e">
        <f>VLOOKUP($A192,貼付_本人情報!$A:$CY,MATCH(W$1,貼付_本人情報!$1:$1,0),0)</f>
        <v>#N/A</v>
      </c>
      <c r="X192" s="19" t="e">
        <f>VLOOKUP($A192,貼付_本人情報!$A:$FL,MATCH(X$1,貼付_本人情報!$1:$1,0),0)</f>
        <v>#N/A</v>
      </c>
      <c r="Y192" s="37" t="str">
        <f t="shared" si="47"/>
        <v/>
      </c>
      <c r="Z192" s="21" t="e">
        <f>VLOOKUP($A192,貼付_本人情報!$A:$FL,MATCH(Z$1,貼付_本人情報!$1:$1,0),0)</f>
        <v>#N/A</v>
      </c>
      <c r="AA192" s="37" t="str">
        <f t="shared" si="48"/>
        <v/>
      </c>
      <c r="AB192" s="23" t="e">
        <f>VLOOKUP($A192,貼付_本人情報!$A:$FL,MATCH(AB$1,貼付_本人情報!$1:$1,0),0)</f>
        <v>#N/A</v>
      </c>
      <c r="AC192" s="38" t="str">
        <f t="shared" si="49"/>
        <v/>
      </c>
      <c r="AD192" s="23" t="e">
        <f>VLOOKUP($A192,貼付_本人情報!$A:$FL,MATCH(AD$1,貼付_本人情報!$1:$1,0),0)</f>
        <v>#N/A</v>
      </c>
      <c r="AE192" s="38" t="str">
        <f t="shared" si="50"/>
        <v/>
      </c>
      <c r="AF192" s="41" t="e">
        <f>VLOOKUP($A192,貼付_本人情報!$A:$FL,MATCH(AF$1,貼付_本人情報!$1:$1,0),0)&amp;""</f>
        <v>#N/A</v>
      </c>
      <c r="AG192" s="44" t="str">
        <f t="shared" si="51"/>
        <v/>
      </c>
    </row>
    <row r="193" spans="4:33">
      <c r="D193" s="17" t="str">
        <f t="shared" si="45"/>
        <v/>
      </c>
      <c r="E193" s="13">
        <f>VLOOKUP($A193,貼付_課税累計額!$A:$E,5,0)</f>
        <v>0</v>
      </c>
      <c r="F193" s="9">
        <f>IFERROR(VLOOKUP($A193,貼付_前職源泉!A:N,10,0),0)</f>
        <v>0</v>
      </c>
      <c r="G193" s="15">
        <f t="shared" si="42"/>
        <v>0</v>
      </c>
      <c r="H193" s="14" t="e">
        <f t="shared" si="46"/>
        <v>#N/A</v>
      </c>
      <c r="I193" s="49" t="e">
        <f>ROUNDDOWN(IF(H193&lt;1900000,MAX(0,H193-650000),IF(H193&lt;6600000,VLOOKUP(H193,参照!$D:$E,2,TRUE),IF(H193&lt;8500000,H193-(H193*0.1+1100000),H193-1950000))),0)</f>
        <v>#N/A</v>
      </c>
      <c r="J193" s="14" t="e">
        <f t="shared" si="43"/>
        <v>#N/A</v>
      </c>
      <c r="K193" s="14" t="e">
        <f t="shared" si="44"/>
        <v>#N/A</v>
      </c>
      <c r="L193" s="14" t="e">
        <f>VLOOKUP(K193,参照!$A$1:$B$6,2,TRUE)</f>
        <v>#N/A</v>
      </c>
      <c r="M193" s="10" t="e">
        <f>VLOOKUP($A193,貼付_本人情報!$A:$CY,MATCH(M$1,貼付_本人情報!$1:$1,0),0)</f>
        <v>#N/A</v>
      </c>
      <c r="N193" s="9" t="e">
        <f>VLOOKUP($A193,貼付_本人情報!$A:$CY,MATCH(N$1,貼付_本人情報!$1:$1,0),0)</f>
        <v>#N/A</v>
      </c>
      <c r="O193" s="9" t="e">
        <f>VLOOKUP($A193,貼付_本人情報!$A:$CY,MATCH(O$1,貼付_本人情報!$1:$1,0),0)</f>
        <v>#N/A</v>
      </c>
      <c r="P193" s="9" t="e">
        <f>VLOOKUP($A193,貼付_本人情報!$A:$CY,MATCH(P$1,貼付_本人情報!$1:$1,0),0)</f>
        <v>#N/A</v>
      </c>
      <c r="Q193" s="9" t="e">
        <f>VLOOKUP($A193,貼付_本人情報!$A:$CY,MATCH(Q$1,貼付_本人情報!$1:$1,0),0)</f>
        <v>#N/A</v>
      </c>
      <c r="R193" s="9" t="e">
        <f>VLOOKUP($A193,貼付_本人情報!$A:$FL,MATCH(R$1,貼付_本人情報!$1:$1,0),0)</f>
        <v>#N/A</v>
      </c>
      <c r="S193" s="10" t="e">
        <f>VLOOKUP($A193,貼付_本人情報!$A:$CY,MATCH(S$1,貼付_本人情報!$1:$1,0),0)</f>
        <v>#N/A</v>
      </c>
      <c r="T193" s="10" t="e">
        <f>VLOOKUP($A193,貼付_本人情報!$A:$CY,MATCH(T$1,貼付_本人情報!$1:$1,0),0)</f>
        <v>#N/A</v>
      </c>
      <c r="U193" s="10" t="e">
        <f>VLOOKUP($A193,貼付_本人情報!$A:$CY,MATCH(U$1,貼付_本人情報!$1:$1,0),0)</f>
        <v>#N/A</v>
      </c>
      <c r="V193" s="10" t="e">
        <f>VLOOKUP($A193,貼付_本人情報!$A:$CY,MATCH(V$1,貼付_本人情報!$1:$1,0),0)</f>
        <v>#N/A</v>
      </c>
      <c r="W193" s="9" t="e">
        <f>VLOOKUP($A193,貼付_本人情報!$A:$CY,MATCH(W$1,貼付_本人情報!$1:$1,0),0)</f>
        <v>#N/A</v>
      </c>
      <c r="X193" s="19" t="e">
        <f>VLOOKUP($A193,貼付_本人情報!$A:$FL,MATCH(X$1,貼付_本人情報!$1:$1,0),0)</f>
        <v>#N/A</v>
      </c>
      <c r="Y193" s="37" t="str">
        <f t="shared" si="47"/>
        <v/>
      </c>
      <c r="Z193" s="21" t="e">
        <f>VLOOKUP($A193,貼付_本人情報!$A:$FL,MATCH(Z$1,貼付_本人情報!$1:$1,0),0)</f>
        <v>#N/A</v>
      </c>
      <c r="AA193" s="37" t="str">
        <f t="shared" si="48"/>
        <v/>
      </c>
      <c r="AB193" s="23" t="e">
        <f>VLOOKUP($A193,貼付_本人情報!$A:$FL,MATCH(AB$1,貼付_本人情報!$1:$1,0),0)</f>
        <v>#N/A</v>
      </c>
      <c r="AC193" s="38" t="str">
        <f t="shared" si="49"/>
        <v/>
      </c>
      <c r="AD193" s="23" t="e">
        <f>VLOOKUP($A193,貼付_本人情報!$A:$FL,MATCH(AD$1,貼付_本人情報!$1:$1,0),0)</f>
        <v>#N/A</v>
      </c>
      <c r="AE193" s="38" t="str">
        <f t="shared" si="50"/>
        <v/>
      </c>
      <c r="AF193" s="41" t="e">
        <f>VLOOKUP($A193,貼付_本人情報!$A:$FL,MATCH(AF$1,貼付_本人情報!$1:$1,0),0)&amp;""</f>
        <v>#N/A</v>
      </c>
      <c r="AG193" s="44" t="str">
        <f t="shared" si="51"/>
        <v/>
      </c>
    </row>
    <row r="194" spans="4:33">
      <c r="D194" s="17" t="str">
        <f t="shared" ref="D194:D200" si="52">IFERROR(IF($L194=$U194,"","×"),"")</f>
        <v/>
      </c>
      <c r="E194" s="13">
        <f>VLOOKUP($A194,貼付_課税累計額!$A:$E,5,0)</f>
        <v>0</v>
      </c>
      <c r="F194" s="9">
        <f>IFERROR(VLOOKUP($A194,貼付_前職源泉!A:N,10,0),0)</f>
        <v>0</v>
      </c>
      <c r="G194" s="15">
        <f t="shared" si="42"/>
        <v>0</v>
      </c>
      <c r="H194" s="14" t="e">
        <f t="shared" ref="H194:H200" si="53">G194+N194</f>
        <v>#N/A</v>
      </c>
      <c r="I194" s="49" t="e">
        <f>ROUNDDOWN(IF(H194&lt;1900000,MAX(0,H194-650000),IF(H194&lt;6600000,VLOOKUP(H194,参照!$D:$E,2,TRUE),IF(H194&lt;8500000,H194-(H194*0.1+1100000),H194-1950000))),0)</f>
        <v>#N/A</v>
      </c>
      <c r="J194" s="14" t="e">
        <f t="shared" si="43"/>
        <v>#N/A</v>
      </c>
      <c r="K194" s="14" t="e">
        <f t="shared" si="44"/>
        <v>#N/A</v>
      </c>
      <c r="L194" s="14" t="e">
        <f>VLOOKUP(K194,参照!$A$1:$B$6,2,TRUE)</f>
        <v>#N/A</v>
      </c>
      <c r="M194" s="10" t="e">
        <f>VLOOKUP($A194,貼付_本人情報!$A:$CY,MATCH(M$1,貼付_本人情報!$1:$1,0),0)</f>
        <v>#N/A</v>
      </c>
      <c r="N194" s="9" t="e">
        <f>VLOOKUP($A194,貼付_本人情報!$A:$CY,MATCH(N$1,貼付_本人情報!$1:$1,0),0)</f>
        <v>#N/A</v>
      </c>
      <c r="O194" s="9" t="e">
        <f>VLOOKUP($A194,貼付_本人情報!$A:$CY,MATCH(O$1,貼付_本人情報!$1:$1,0),0)</f>
        <v>#N/A</v>
      </c>
      <c r="P194" s="9" t="e">
        <f>VLOOKUP($A194,貼付_本人情報!$A:$CY,MATCH(P$1,貼付_本人情報!$1:$1,0),0)</f>
        <v>#N/A</v>
      </c>
      <c r="Q194" s="9" t="e">
        <f>VLOOKUP($A194,貼付_本人情報!$A:$CY,MATCH(Q$1,貼付_本人情報!$1:$1,0),0)</f>
        <v>#N/A</v>
      </c>
      <c r="R194" s="9" t="e">
        <f>VLOOKUP($A194,貼付_本人情報!$A:$FL,MATCH(R$1,貼付_本人情報!$1:$1,0),0)</f>
        <v>#N/A</v>
      </c>
      <c r="S194" s="10" t="e">
        <f>VLOOKUP($A194,貼付_本人情報!$A:$CY,MATCH(S$1,貼付_本人情報!$1:$1,0),0)</f>
        <v>#N/A</v>
      </c>
      <c r="T194" s="10" t="e">
        <f>VLOOKUP($A194,貼付_本人情報!$A:$CY,MATCH(T$1,貼付_本人情報!$1:$1,0),0)</f>
        <v>#N/A</v>
      </c>
      <c r="U194" s="10" t="e">
        <f>VLOOKUP($A194,貼付_本人情報!$A:$CY,MATCH(U$1,貼付_本人情報!$1:$1,0),0)</f>
        <v>#N/A</v>
      </c>
      <c r="V194" s="10" t="e">
        <f>VLOOKUP($A194,貼付_本人情報!$A:$CY,MATCH(V$1,貼付_本人情報!$1:$1,0),0)</f>
        <v>#N/A</v>
      </c>
      <c r="W194" s="9" t="e">
        <f>VLOOKUP($A194,貼付_本人情報!$A:$CY,MATCH(W$1,貼付_本人情報!$1:$1,0),0)</f>
        <v>#N/A</v>
      </c>
      <c r="X194" s="19" t="e">
        <f>VLOOKUP($A194,貼付_本人情報!$A:$FL,MATCH(X$1,貼付_本人情報!$1:$1,0),0)</f>
        <v>#N/A</v>
      </c>
      <c r="Y194" s="37" t="str">
        <f t="shared" ref="Y194:Y200" si="54">IFERROR(IF(AND($X194="該当する",OR($K194&gt;850000,($K194-$I194)&gt;100000)),"×",""),"")</f>
        <v/>
      </c>
      <c r="Z194" s="21" t="e">
        <f>VLOOKUP($A194,貼付_本人情報!$A:$FL,MATCH(Z$1,貼付_本人情報!$1:$1,0),0)</f>
        <v>#N/A</v>
      </c>
      <c r="AA194" s="37" t="str">
        <f t="shared" ref="AA194:AA200" si="55">IFERROR(IF(AND(OR($Z194="ひとり親",$Z194="寡婦"),$K194&gt;5000000),"×",""),"")</f>
        <v/>
      </c>
      <c r="AB194" s="23" t="e">
        <f>VLOOKUP($A194,貼付_本人情報!$A:$FL,MATCH(AB$1,貼付_本人情報!$1:$1,0),0)</f>
        <v>#N/A</v>
      </c>
      <c r="AC194" s="38" t="str">
        <f t="shared" ref="AC194:AC200" si="56">IFERROR(IF($AB194&lt;&gt;0,IF(AND($S194&lt;9000000,$K194&lt;9000000),"○",IF(AND($S194&lt;9500000,$K194&lt;9500000),"○",IF(AND($S194&lt;10000000,$K194&lt;10000000),"○","×"))),""),"")</f>
        <v/>
      </c>
      <c r="AD194" s="23" t="e">
        <f>VLOOKUP($A194,貼付_本人情報!$A:$FL,MATCH(AD$1,貼付_本人情報!$1:$1,0),0)</f>
        <v>#N/A</v>
      </c>
      <c r="AE194" s="38" t="str">
        <f t="shared" ref="AE194:AE200" si="57">IFERROR(IF($AD194&lt;&gt;0,IF(AND($S194&lt;10000000,$K194&lt;10000000),"○","×"),""),"")</f>
        <v/>
      </c>
      <c r="AF194" s="41" t="e">
        <f>VLOOKUP($A194,貼付_本人情報!$A:$FL,MATCH(AF$1,貼付_本人情報!$1:$1,0),0)&amp;""</f>
        <v>#N/A</v>
      </c>
      <c r="AG194" s="44" t="str">
        <f t="shared" ref="AG194:AG200" si="58">IFERROR(IF(AND($AF194="",$G194&gt;8500000),"▲",""),"")</f>
        <v/>
      </c>
    </row>
    <row r="195" spans="4:33">
      <c r="D195" s="17" t="str">
        <f t="shared" si="52"/>
        <v/>
      </c>
      <c r="E195" s="13">
        <f>VLOOKUP($A195,貼付_課税累計額!$A:$E,5,0)</f>
        <v>0</v>
      </c>
      <c r="F195" s="9">
        <f>IFERROR(VLOOKUP($A195,貼付_前職源泉!A:N,10,0),0)</f>
        <v>0</v>
      </c>
      <c r="G195" s="15">
        <f t="shared" ref="G195:G200" si="59">E195+F195</f>
        <v>0</v>
      </c>
      <c r="H195" s="14" t="e">
        <f t="shared" si="53"/>
        <v>#N/A</v>
      </c>
      <c r="I195" s="49" t="e">
        <f>ROUNDDOWN(IF(H195&lt;1900000,MAX(0,H195-650000),IF(H195&lt;6600000,VLOOKUP(H195,参照!$D:$E,2,TRUE),IF(H195&lt;8500000,H195-(H195*0.1+1100000),H195-1950000))),0)</f>
        <v>#N/A</v>
      </c>
      <c r="J195" s="14" t="e">
        <f t="shared" ref="J195:J200" si="60">$I195-IF($G195&gt;8500000,0,MAX(0,MIN($I195,100000)+MIN($R195,100000)-100000))</f>
        <v>#N/A</v>
      </c>
      <c r="K195" s="14" t="e">
        <f t="shared" ref="K195:K200" si="61">J195+Q195</f>
        <v>#N/A</v>
      </c>
      <c r="L195" s="14" t="e">
        <f>VLOOKUP(K195,参照!$A$1:$B$6,2,TRUE)</f>
        <v>#N/A</v>
      </c>
      <c r="M195" s="10" t="e">
        <f>VLOOKUP($A195,貼付_本人情報!$A:$CY,MATCH(M$1,貼付_本人情報!$1:$1,0),0)</f>
        <v>#N/A</v>
      </c>
      <c r="N195" s="9" t="e">
        <f>VLOOKUP($A195,貼付_本人情報!$A:$CY,MATCH(N$1,貼付_本人情報!$1:$1,0),0)</f>
        <v>#N/A</v>
      </c>
      <c r="O195" s="9" t="e">
        <f>VLOOKUP($A195,貼付_本人情報!$A:$CY,MATCH(O$1,貼付_本人情報!$1:$1,0),0)</f>
        <v>#N/A</v>
      </c>
      <c r="P195" s="9" t="e">
        <f>VLOOKUP($A195,貼付_本人情報!$A:$CY,MATCH(P$1,貼付_本人情報!$1:$1,0),0)</f>
        <v>#N/A</v>
      </c>
      <c r="Q195" s="9" t="e">
        <f>VLOOKUP($A195,貼付_本人情報!$A:$CY,MATCH(Q$1,貼付_本人情報!$1:$1,0),0)</f>
        <v>#N/A</v>
      </c>
      <c r="R195" s="9" t="e">
        <f>VLOOKUP($A195,貼付_本人情報!$A:$FL,MATCH(R$1,貼付_本人情報!$1:$1,0),0)</f>
        <v>#N/A</v>
      </c>
      <c r="S195" s="10" t="e">
        <f>VLOOKUP($A195,貼付_本人情報!$A:$CY,MATCH(S$1,貼付_本人情報!$1:$1,0),0)</f>
        <v>#N/A</v>
      </c>
      <c r="T195" s="10" t="e">
        <f>VLOOKUP($A195,貼付_本人情報!$A:$CY,MATCH(T$1,貼付_本人情報!$1:$1,0),0)</f>
        <v>#N/A</v>
      </c>
      <c r="U195" s="10" t="e">
        <f>VLOOKUP($A195,貼付_本人情報!$A:$CY,MATCH(U$1,貼付_本人情報!$1:$1,0),0)</f>
        <v>#N/A</v>
      </c>
      <c r="V195" s="10" t="e">
        <f>VLOOKUP($A195,貼付_本人情報!$A:$CY,MATCH(V$1,貼付_本人情報!$1:$1,0),0)</f>
        <v>#N/A</v>
      </c>
      <c r="W195" s="9" t="e">
        <f>VLOOKUP($A195,貼付_本人情報!$A:$CY,MATCH(W$1,貼付_本人情報!$1:$1,0),0)</f>
        <v>#N/A</v>
      </c>
      <c r="X195" s="19" t="e">
        <f>VLOOKUP($A195,貼付_本人情報!$A:$FL,MATCH(X$1,貼付_本人情報!$1:$1,0),0)</f>
        <v>#N/A</v>
      </c>
      <c r="Y195" s="37" t="str">
        <f t="shared" si="54"/>
        <v/>
      </c>
      <c r="Z195" s="21" t="e">
        <f>VLOOKUP($A195,貼付_本人情報!$A:$FL,MATCH(Z$1,貼付_本人情報!$1:$1,0),0)</f>
        <v>#N/A</v>
      </c>
      <c r="AA195" s="37" t="str">
        <f t="shared" si="55"/>
        <v/>
      </c>
      <c r="AB195" s="23" t="e">
        <f>VLOOKUP($A195,貼付_本人情報!$A:$FL,MATCH(AB$1,貼付_本人情報!$1:$1,0),0)</f>
        <v>#N/A</v>
      </c>
      <c r="AC195" s="38" t="str">
        <f t="shared" si="56"/>
        <v/>
      </c>
      <c r="AD195" s="23" t="e">
        <f>VLOOKUP($A195,貼付_本人情報!$A:$FL,MATCH(AD$1,貼付_本人情報!$1:$1,0),0)</f>
        <v>#N/A</v>
      </c>
      <c r="AE195" s="38" t="str">
        <f t="shared" si="57"/>
        <v/>
      </c>
      <c r="AF195" s="41" t="e">
        <f>VLOOKUP($A195,貼付_本人情報!$A:$FL,MATCH(AF$1,貼付_本人情報!$1:$1,0),0)&amp;""</f>
        <v>#N/A</v>
      </c>
      <c r="AG195" s="44" t="str">
        <f t="shared" si="58"/>
        <v/>
      </c>
    </row>
    <row r="196" spans="4:33">
      <c r="D196" s="17" t="str">
        <f t="shared" si="52"/>
        <v/>
      </c>
      <c r="E196" s="13">
        <f>VLOOKUP($A196,貼付_課税累計額!$A:$E,5,0)</f>
        <v>0</v>
      </c>
      <c r="F196" s="9">
        <f>IFERROR(VLOOKUP($A196,貼付_前職源泉!A:N,10,0),0)</f>
        <v>0</v>
      </c>
      <c r="G196" s="15">
        <f t="shared" si="59"/>
        <v>0</v>
      </c>
      <c r="H196" s="14" t="e">
        <f t="shared" si="53"/>
        <v>#N/A</v>
      </c>
      <c r="I196" s="49" t="e">
        <f>ROUNDDOWN(IF(H196&lt;1900000,MAX(0,H196-650000),IF(H196&lt;6600000,VLOOKUP(H196,参照!$D:$E,2,TRUE),IF(H196&lt;8500000,H196-(H196*0.1+1100000),H196-1950000))),0)</f>
        <v>#N/A</v>
      </c>
      <c r="J196" s="14" t="e">
        <f t="shared" si="60"/>
        <v>#N/A</v>
      </c>
      <c r="K196" s="14" t="e">
        <f t="shared" si="61"/>
        <v>#N/A</v>
      </c>
      <c r="L196" s="14" t="e">
        <f>VLOOKUP(K196,参照!$A$1:$B$6,2,TRUE)</f>
        <v>#N/A</v>
      </c>
      <c r="M196" s="10" t="e">
        <f>VLOOKUP($A196,貼付_本人情報!$A:$CY,MATCH(M$1,貼付_本人情報!$1:$1,0),0)</f>
        <v>#N/A</v>
      </c>
      <c r="N196" s="9" t="e">
        <f>VLOOKUP($A196,貼付_本人情報!$A:$CY,MATCH(N$1,貼付_本人情報!$1:$1,0),0)</f>
        <v>#N/A</v>
      </c>
      <c r="O196" s="9" t="e">
        <f>VLOOKUP($A196,貼付_本人情報!$A:$CY,MATCH(O$1,貼付_本人情報!$1:$1,0),0)</f>
        <v>#N/A</v>
      </c>
      <c r="P196" s="9" t="e">
        <f>VLOOKUP($A196,貼付_本人情報!$A:$CY,MATCH(P$1,貼付_本人情報!$1:$1,0),0)</f>
        <v>#N/A</v>
      </c>
      <c r="Q196" s="9" t="e">
        <f>VLOOKUP($A196,貼付_本人情報!$A:$CY,MATCH(Q$1,貼付_本人情報!$1:$1,0),0)</f>
        <v>#N/A</v>
      </c>
      <c r="R196" s="9" t="e">
        <f>VLOOKUP($A196,貼付_本人情報!$A:$FL,MATCH(R$1,貼付_本人情報!$1:$1,0),0)</f>
        <v>#N/A</v>
      </c>
      <c r="S196" s="10" t="e">
        <f>VLOOKUP($A196,貼付_本人情報!$A:$CY,MATCH(S$1,貼付_本人情報!$1:$1,0),0)</f>
        <v>#N/A</v>
      </c>
      <c r="T196" s="10" t="e">
        <f>VLOOKUP($A196,貼付_本人情報!$A:$CY,MATCH(T$1,貼付_本人情報!$1:$1,0),0)</f>
        <v>#N/A</v>
      </c>
      <c r="U196" s="10" t="e">
        <f>VLOOKUP($A196,貼付_本人情報!$A:$CY,MATCH(U$1,貼付_本人情報!$1:$1,0),0)</f>
        <v>#N/A</v>
      </c>
      <c r="V196" s="10" t="e">
        <f>VLOOKUP($A196,貼付_本人情報!$A:$CY,MATCH(V$1,貼付_本人情報!$1:$1,0),0)</f>
        <v>#N/A</v>
      </c>
      <c r="W196" s="9" t="e">
        <f>VLOOKUP($A196,貼付_本人情報!$A:$CY,MATCH(W$1,貼付_本人情報!$1:$1,0),0)</f>
        <v>#N/A</v>
      </c>
      <c r="X196" s="19" t="e">
        <f>VLOOKUP($A196,貼付_本人情報!$A:$FL,MATCH(X$1,貼付_本人情報!$1:$1,0),0)</f>
        <v>#N/A</v>
      </c>
      <c r="Y196" s="37" t="str">
        <f t="shared" si="54"/>
        <v/>
      </c>
      <c r="Z196" s="21" t="e">
        <f>VLOOKUP($A196,貼付_本人情報!$A:$FL,MATCH(Z$1,貼付_本人情報!$1:$1,0),0)</f>
        <v>#N/A</v>
      </c>
      <c r="AA196" s="37" t="str">
        <f t="shared" si="55"/>
        <v/>
      </c>
      <c r="AB196" s="23" t="e">
        <f>VLOOKUP($A196,貼付_本人情報!$A:$FL,MATCH(AB$1,貼付_本人情報!$1:$1,0),0)</f>
        <v>#N/A</v>
      </c>
      <c r="AC196" s="38" t="str">
        <f t="shared" si="56"/>
        <v/>
      </c>
      <c r="AD196" s="23" t="e">
        <f>VLOOKUP($A196,貼付_本人情報!$A:$FL,MATCH(AD$1,貼付_本人情報!$1:$1,0),0)</f>
        <v>#N/A</v>
      </c>
      <c r="AE196" s="38" t="str">
        <f t="shared" si="57"/>
        <v/>
      </c>
      <c r="AF196" s="41" t="e">
        <f>VLOOKUP($A196,貼付_本人情報!$A:$FL,MATCH(AF$1,貼付_本人情報!$1:$1,0),0)&amp;""</f>
        <v>#N/A</v>
      </c>
      <c r="AG196" s="44" t="str">
        <f t="shared" si="58"/>
        <v/>
      </c>
    </row>
    <row r="197" spans="4:33">
      <c r="D197" s="17" t="str">
        <f t="shared" si="52"/>
        <v/>
      </c>
      <c r="E197" s="13">
        <f>VLOOKUP($A197,貼付_課税累計額!$A:$E,5,0)</f>
        <v>0</v>
      </c>
      <c r="F197" s="9">
        <f>IFERROR(VLOOKUP($A197,貼付_前職源泉!A:N,10,0),0)</f>
        <v>0</v>
      </c>
      <c r="G197" s="15">
        <f t="shared" si="59"/>
        <v>0</v>
      </c>
      <c r="H197" s="14" t="e">
        <f t="shared" si="53"/>
        <v>#N/A</v>
      </c>
      <c r="I197" s="49" t="e">
        <f>ROUNDDOWN(IF(H197&lt;1900000,MAX(0,H197-650000),IF(H197&lt;6600000,VLOOKUP(H197,参照!$D:$E,2,TRUE),IF(H197&lt;8500000,H197-(H197*0.1+1100000),H197-1950000))),0)</f>
        <v>#N/A</v>
      </c>
      <c r="J197" s="14" t="e">
        <f t="shared" si="60"/>
        <v>#N/A</v>
      </c>
      <c r="K197" s="14" t="e">
        <f t="shared" si="61"/>
        <v>#N/A</v>
      </c>
      <c r="L197" s="14" t="e">
        <f>VLOOKUP(K197,参照!$A$1:$B$6,2,TRUE)</f>
        <v>#N/A</v>
      </c>
      <c r="M197" s="10" t="e">
        <f>VLOOKUP($A197,貼付_本人情報!$A:$CY,MATCH(M$1,貼付_本人情報!$1:$1,0),0)</f>
        <v>#N/A</v>
      </c>
      <c r="N197" s="9" t="e">
        <f>VLOOKUP($A197,貼付_本人情報!$A:$CY,MATCH(N$1,貼付_本人情報!$1:$1,0),0)</f>
        <v>#N/A</v>
      </c>
      <c r="O197" s="9" t="e">
        <f>VLOOKUP($A197,貼付_本人情報!$A:$CY,MATCH(O$1,貼付_本人情報!$1:$1,0),0)</f>
        <v>#N/A</v>
      </c>
      <c r="P197" s="9" t="e">
        <f>VLOOKUP($A197,貼付_本人情報!$A:$CY,MATCH(P$1,貼付_本人情報!$1:$1,0),0)</f>
        <v>#N/A</v>
      </c>
      <c r="Q197" s="9" t="e">
        <f>VLOOKUP($A197,貼付_本人情報!$A:$CY,MATCH(Q$1,貼付_本人情報!$1:$1,0),0)</f>
        <v>#N/A</v>
      </c>
      <c r="R197" s="9" t="e">
        <f>VLOOKUP($A197,貼付_本人情報!$A:$FL,MATCH(R$1,貼付_本人情報!$1:$1,0),0)</f>
        <v>#N/A</v>
      </c>
      <c r="S197" s="10" t="e">
        <f>VLOOKUP($A197,貼付_本人情報!$A:$CY,MATCH(S$1,貼付_本人情報!$1:$1,0),0)</f>
        <v>#N/A</v>
      </c>
      <c r="T197" s="10" t="e">
        <f>VLOOKUP($A197,貼付_本人情報!$A:$CY,MATCH(T$1,貼付_本人情報!$1:$1,0),0)</f>
        <v>#N/A</v>
      </c>
      <c r="U197" s="10" t="e">
        <f>VLOOKUP($A197,貼付_本人情報!$A:$CY,MATCH(U$1,貼付_本人情報!$1:$1,0),0)</f>
        <v>#N/A</v>
      </c>
      <c r="V197" s="10" t="e">
        <f>VLOOKUP($A197,貼付_本人情報!$A:$CY,MATCH(V$1,貼付_本人情報!$1:$1,0),0)</f>
        <v>#N/A</v>
      </c>
      <c r="W197" s="9" t="e">
        <f>VLOOKUP($A197,貼付_本人情報!$A:$CY,MATCH(W$1,貼付_本人情報!$1:$1,0),0)</f>
        <v>#N/A</v>
      </c>
      <c r="X197" s="19" t="e">
        <f>VLOOKUP($A197,貼付_本人情報!$A:$FL,MATCH(X$1,貼付_本人情報!$1:$1,0),0)</f>
        <v>#N/A</v>
      </c>
      <c r="Y197" s="37" t="str">
        <f t="shared" si="54"/>
        <v/>
      </c>
      <c r="Z197" s="21" t="e">
        <f>VLOOKUP($A197,貼付_本人情報!$A:$FL,MATCH(Z$1,貼付_本人情報!$1:$1,0),0)</f>
        <v>#N/A</v>
      </c>
      <c r="AA197" s="37" t="str">
        <f t="shared" si="55"/>
        <v/>
      </c>
      <c r="AB197" s="23" t="e">
        <f>VLOOKUP($A197,貼付_本人情報!$A:$FL,MATCH(AB$1,貼付_本人情報!$1:$1,0),0)</f>
        <v>#N/A</v>
      </c>
      <c r="AC197" s="38" t="str">
        <f t="shared" si="56"/>
        <v/>
      </c>
      <c r="AD197" s="23" t="e">
        <f>VLOOKUP($A197,貼付_本人情報!$A:$FL,MATCH(AD$1,貼付_本人情報!$1:$1,0),0)</f>
        <v>#N/A</v>
      </c>
      <c r="AE197" s="38" t="str">
        <f t="shared" si="57"/>
        <v/>
      </c>
      <c r="AF197" s="41" t="e">
        <f>VLOOKUP($A197,貼付_本人情報!$A:$FL,MATCH(AF$1,貼付_本人情報!$1:$1,0),0)&amp;""</f>
        <v>#N/A</v>
      </c>
      <c r="AG197" s="44" t="str">
        <f t="shared" si="58"/>
        <v/>
      </c>
    </row>
    <row r="198" spans="4:33">
      <c r="D198" s="17" t="str">
        <f t="shared" si="52"/>
        <v/>
      </c>
      <c r="E198" s="13">
        <f>VLOOKUP($A198,貼付_課税累計額!$A:$E,5,0)</f>
        <v>0</v>
      </c>
      <c r="F198" s="9">
        <f>IFERROR(VLOOKUP($A198,貼付_前職源泉!A:N,10,0),0)</f>
        <v>0</v>
      </c>
      <c r="G198" s="15">
        <f t="shared" si="59"/>
        <v>0</v>
      </c>
      <c r="H198" s="14" t="e">
        <f t="shared" si="53"/>
        <v>#N/A</v>
      </c>
      <c r="I198" s="49" t="e">
        <f>ROUNDDOWN(IF(H198&lt;1900000,MAX(0,H198-650000),IF(H198&lt;6600000,VLOOKUP(H198,参照!$D:$E,2,TRUE),IF(H198&lt;8500000,H198-(H198*0.1+1100000),H198-1950000))),0)</f>
        <v>#N/A</v>
      </c>
      <c r="J198" s="14" t="e">
        <f t="shared" si="60"/>
        <v>#N/A</v>
      </c>
      <c r="K198" s="14" t="e">
        <f t="shared" si="61"/>
        <v>#N/A</v>
      </c>
      <c r="L198" s="14" t="e">
        <f>VLOOKUP(K198,参照!$A$1:$B$6,2,TRUE)</f>
        <v>#N/A</v>
      </c>
      <c r="M198" s="10" t="e">
        <f>VLOOKUP($A198,貼付_本人情報!$A:$CY,MATCH(M$1,貼付_本人情報!$1:$1,0),0)</f>
        <v>#N/A</v>
      </c>
      <c r="N198" s="9" t="e">
        <f>VLOOKUP($A198,貼付_本人情報!$A:$CY,MATCH(N$1,貼付_本人情報!$1:$1,0),0)</f>
        <v>#N/A</v>
      </c>
      <c r="O198" s="9" t="e">
        <f>VLOOKUP($A198,貼付_本人情報!$A:$CY,MATCH(O$1,貼付_本人情報!$1:$1,0),0)</f>
        <v>#N/A</v>
      </c>
      <c r="P198" s="9" t="e">
        <f>VLOOKUP($A198,貼付_本人情報!$A:$CY,MATCH(P$1,貼付_本人情報!$1:$1,0),0)</f>
        <v>#N/A</v>
      </c>
      <c r="Q198" s="9" t="e">
        <f>VLOOKUP($A198,貼付_本人情報!$A:$CY,MATCH(Q$1,貼付_本人情報!$1:$1,0),0)</f>
        <v>#N/A</v>
      </c>
      <c r="R198" s="9" t="e">
        <f>VLOOKUP($A198,貼付_本人情報!$A:$FL,MATCH(R$1,貼付_本人情報!$1:$1,0),0)</f>
        <v>#N/A</v>
      </c>
      <c r="S198" s="10" t="e">
        <f>VLOOKUP($A198,貼付_本人情報!$A:$CY,MATCH(S$1,貼付_本人情報!$1:$1,0),0)</f>
        <v>#N/A</v>
      </c>
      <c r="T198" s="10" t="e">
        <f>VLOOKUP($A198,貼付_本人情報!$A:$CY,MATCH(T$1,貼付_本人情報!$1:$1,0),0)</f>
        <v>#N/A</v>
      </c>
      <c r="U198" s="10" t="e">
        <f>VLOOKUP($A198,貼付_本人情報!$A:$CY,MATCH(U$1,貼付_本人情報!$1:$1,0),0)</f>
        <v>#N/A</v>
      </c>
      <c r="V198" s="10" t="e">
        <f>VLOOKUP($A198,貼付_本人情報!$A:$CY,MATCH(V$1,貼付_本人情報!$1:$1,0),0)</f>
        <v>#N/A</v>
      </c>
      <c r="W198" s="9" t="e">
        <f>VLOOKUP($A198,貼付_本人情報!$A:$CY,MATCH(W$1,貼付_本人情報!$1:$1,0),0)</f>
        <v>#N/A</v>
      </c>
      <c r="X198" s="19" t="e">
        <f>VLOOKUP($A198,貼付_本人情報!$A:$FL,MATCH(X$1,貼付_本人情報!$1:$1,0),0)</f>
        <v>#N/A</v>
      </c>
      <c r="Y198" s="37" t="str">
        <f t="shared" si="54"/>
        <v/>
      </c>
      <c r="Z198" s="21" t="e">
        <f>VLOOKUP($A198,貼付_本人情報!$A:$FL,MATCH(Z$1,貼付_本人情報!$1:$1,0),0)</f>
        <v>#N/A</v>
      </c>
      <c r="AA198" s="37" t="str">
        <f t="shared" si="55"/>
        <v/>
      </c>
      <c r="AB198" s="23" t="e">
        <f>VLOOKUP($A198,貼付_本人情報!$A:$FL,MATCH(AB$1,貼付_本人情報!$1:$1,0),0)</f>
        <v>#N/A</v>
      </c>
      <c r="AC198" s="38" t="str">
        <f t="shared" si="56"/>
        <v/>
      </c>
      <c r="AD198" s="23" t="e">
        <f>VLOOKUP($A198,貼付_本人情報!$A:$FL,MATCH(AD$1,貼付_本人情報!$1:$1,0),0)</f>
        <v>#N/A</v>
      </c>
      <c r="AE198" s="38" t="str">
        <f t="shared" si="57"/>
        <v/>
      </c>
      <c r="AF198" s="41" t="e">
        <f>VLOOKUP($A198,貼付_本人情報!$A:$FL,MATCH(AF$1,貼付_本人情報!$1:$1,0),0)&amp;""</f>
        <v>#N/A</v>
      </c>
      <c r="AG198" s="44" t="str">
        <f t="shared" si="58"/>
        <v/>
      </c>
    </row>
    <row r="199" spans="4:33">
      <c r="D199" s="17" t="str">
        <f t="shared" si="52"/>
        <v/>
      </c>
      <c r="E199" s="13">
        <f>VLOOKUP($A199,貼付_課税累計額!$A:$E,5,0)</f>
        <v>0</v>
      </c>
      <c r="F199" s="9">
        <f>IFERROR(VLOOKUP($A199,貼付_前職源泉!A:N,10,0),0)</f>
        <v>0</v>
      </c>
      <c r="G199" s="15">
        <f t="shared" si="59"/>
        <v>0</v>
      </c>
      <c r="H199" s="14" t="e">
        <f t="shared" si="53"/>
        <v>#N/A</v>
      </c>
      <c r="I199" s="49" t="e">
        <f>ROUNDDOWN(IF(H199&lt;1900000,MAX(0,H199-650000),IF(H199&lt;6600000,VLOOKUP(H199,参照!$D:$E,2,TRUE),IF(H199&lt;8500000,H199-(H199*0.1+1100000),H199-1950000))),0)</f>
        <v>#N/A</v>
      </c>
      <c r="J199" s="14" t="e">
        <f t="shared" si="60"/>
        <v>#N/A</v>
      </c>
      <c r="K199" s="14" t="e">
        <f t="shared" si="61"/>
        <v>#N/A</v>
      </c>
      <c r="L199" s="14" t="e">
        <f>VLOOKUP(K199,参照!$A$1:$B$6,2,TRUE)</f>
        <v>#N/A</v>
      </c>
      <c r="M199" s="10" t="e">
        <f>VLOOKUP($A199,貼付_本人情報!$A:$CY,MATCH(M$1,貼付_本人情報!$1:$1,0),0)</f>
        <v>#N/A</v>
      </c>
      <c r="N199" s="9" t="e">
        <f>VLOOKUP($A199,貼付_本人情報!$A:$CY,MATCH(N$1,貼付_本人情報!$1:$1,0),0)</f>
        <v>#N/A</v>
      </c>
      <c r="O199" s="9" t="e">
        <f>VLOOKUP($A199,貼付_本人情報!$A:$CY,MATCH(O$1,貼付_本人情報!$1:$1,0),0)</f>
        <v>#N/A</v>
      </c>
      <c r="P199" s="9" t="e">
        <f>VLOOKUP($A199,貼付_本人情報!$A:$CY,MATCH(P$1,貼付_本人情報!$1:$1,0),0)</f>
        <v>#N/A</v>
      </c>
      <c r="Q199" s="9" t="e">
        <f>VLOOKUP($A199,貼付_本人情報!$A:$CY,MATCH(Q$1,貼付_本人情報!$1:$1,0),0)</f>
        <v>#N/A</v>
      </c>
      <c r="R199" s="9" t="e">
        <f>VLOOKUP($A199,貼付_本人情報!$A:$FL,MATCH(R$1,貼付_本人情報!$1:$1,0),0)</f>
        <v>#N/A</v>
      </c>
      <c r="S199" s="10" t="e">
        <f>VLOOKUP($A199,貼付_本人情報!$A:$CY,MATCH(S$1,貼付_本人情報!$1:$1,0),0)</f>
        <v>#N/A</v>
      </c>
      <c r="T199" s="10" t="e">
        <f>VLOOKUP($A199,貼付_本人情報!$A:$CY,MATCH(T$1,貼付_本人情報!$1:$1,0),0)</f>
        <v>#N/A</v>
      </c>
      <c r="U199" s="10" t="e">
        <f>VLOOKUP($A199,貼付_本人情報!$A:$CY,MATCH(U$1,貼付_本人情報!$1:$1,0),0)</f>
        <v>#N/A</v>
      </c>
      <c r="V199" s="10" t="e">
        <f>VLOOKUP($A199,貼付_本人情報!$A:$CY,MATCH(V$1,貼付_本人情報!$1:$1,0),0)</f>
        <v>#N/A</v>
      </c>
      <c r="W199" s="9" t="e">
        <f>VLOOKUP($A199,貼付_本人情報!$A:$CY,MATCH(W$1,貼付_本人情報!$1:$1,0),0)</f>
        <v>#N/A</v>
      </c>
      <c r="X199" s="19" t="e">
        <f>VLOOKUP($A199,貼付_本人情報!$A:$FL,MATCH(X$1,貼付_本人情報!$1:$1,0),0)</f>
        <v>#N/A</v>
      </c>
      <c r="Y199" s="37" t="str">
        <f t="shared" si="54"/>
        <v/>
      </c>
      <c r="Z199" s="21" t="e">
        <f>VLOOKUP($A199,貼付_本人情報!$A:$FL,MATCH(Z$1,貼付_本人情報!$1:$1,0),0)</f>
        <v>#N/A</v>
      </c>
      <c r="AA199" s="37" t="str">
        <f t="shared" si="55"/>
        <v/>
      </c>
      <c r="AB199" s="23" t="e">
        <f>VLOOKUP($A199,貼付_本人情報!$A:$FL,MATCH(AB$1,貼付_本人情報!$1:$1,0),0)</f>
        <v>#N/A</v>
      </c>
      <c r="AC199" s="38" t="str">
        <f t="shared" si="56"/>
        <v/>
      </c>
      <c r="AD199" s="23" t="e">
        <f>VLOOKUP($A199,貼付_本人情報!$A:$FL,MATCH(AD$1,貼付_本人情報!$1:$1,0),0)</f>
        <v>#N/A</v>
      </c>
      <c r="AE199" s="38" t="str">
        <f t="shared" si="57"/>
        <v/>
      </c>
      <c r="AF199" s="41" t="e">
        <f>VLOOKUP($A199,貼付_本人情報!$A:$FL,MATCH(AF$1,貼付_本人情報!$1:$1,0),0)&amp;""</f>
        <v>#N/A</v>
      </c>
      <c r="AG199" s="44" t="str">
        <f t="shared" si="58"/>
        <v/>
      </c>
    </row>
    <row r="200" spans="4:33">
      <c r="D200" s="17" t="str">
        <f t="shared" si="52"/>
        <v/>
      </c>
      <c r="E200" s="13">
        <f>VLOOKUP($A200,貼付_課税累計額!$A:$E,5,0)</f>
        <v>0</v>
      </c>
      <c r="F200" s="9">
        <f>IFERROR(VLOOKUP($A200,貼付_前職源泉!A:N,10,0),0)</f>
        <v>0</v>
      </c>
      <c r="G200" s="15">
        <f t="shared" si="59"/>
        <v>0</v>
      </c>
      <c r="H200" s="14" t="e">
        <f t="shared" si="53"/>
        <v>#N/A</v>
      </c>
      <c r="I200" s="49" t="e">
        <f>ROUNDDOWN(IF(H200&lt;1900000,MAX(0,H200-650000),IF(H200&lt;6600000,VLOOKUP(H200,参照!$D:$E,2,TRUE),IF(H200&lt;8500000,H200-(H200*0.1+1100000),H200-1950000))),0)</f>
        <v>#N/A</v>
      </c>
      <c r="J200" s="14" t="e">
        <f t="shared" si="60"/>
        <v>#N/A</v>
      </c>
      <c r="K200" s="14" t="e">
        <f t="shared" si="61"/>
        <v>#N/A</v>
      </c>
      <c r="L200" s="14" t="e">
        <f>VLOOKUP(K200,参照!$A$1:$B$6,2,TRUE)</f>
        <v>#N/A</v>
      </c>
      <c r="M200" s="10" t="e">
        <f>VLOOKUP($A200,貼付_本人情報!$A:$CY,MATCH(M$1,貼付_本人情報!$1:$1,0),0)</f>
        <v>#N/A</v>
      </c>
      <c r="N200" s="9" t="e">
        <f>VLOOKUP($A200,貼付_本人情報!$A:$CY,MATCH(N$1,貼付_本人情報!$1:$1,0),0)</f>
        <v>#N/A</v>
      </c>
      <c r="O200" s="9" t="e">
        <f>VLOOKUP($A200,貼付_本人情報!$A:$CY,MATCH(O$1,貼付_本人情報!$1:$1,0),0)</f>
        <v>#N/A</v>
      </c>
      <c r="P200" s="9" t="e">
        <f>VLOOKUP($A200,貼付_本人情報!$A:$CY,MATCH(P$1,貼付_本人情報!$1:$1,0),0)</f>
        <v>#N/A</v>
      </c>
      <c r="Q200" s="9" t="e">
        <f>VLOOKUP($A200,貼付_本人情報!$A:$CY,MATCH(Q$1,貼付_本人情報!$1:$1,0),0)</f>
        <v>#N/A</v>
      </c>
      <c r="R200" s="9" t="e">
        <f>VLOOKUP($A200,貼付_本人情報!$A:$FL,MATCH(R$1,貼付_本人情報!$1:$1,0),0)</f>
        <v>#N/A</v>
      </c>
      <c r="S200" s="10" t="e">
        <f>VLOOKUP($A200,貼付_本人情報!$A:$CY,MATCH(S$1,貼付_本人情報!$1:$1,0),0)</f>
        <v>#N/A</v>
      </c>
      <c r="T200" s="10" t="e">
        <f>VLOOKUP($A200,貼付_本人情報!$A:$CY,MATCH(T$1,貼付_本人情報!$1:$1,0),0)</f>
        <v>#N/A</v>
      </c>
      <c r="U200" s="10" t="e">
        <f>VLOOKUP($A200,貼付_本人情報!$A:$CY,MATCH(U$1,貼付_本人情報!$1:$1,0),0)</f>
        <v>#N/A</v>
      </c>
      <c r="V200" s="10" t="e">
        <f>VLOOKUP($A200,貼付_本人情報!$A:$CY,MATCH(V$1,貼付_本人情報!$1:$1,0),0)</f>
        <v>#N/A</v>
      </c>
      <c r="W200" s="9" t="e">
        <f>VLOOKUP($A200,貼付_本人情報!$A:$CY,MATCH(W$1,貼付_本人情報!$1:$1,0),0)</f>
        <v>#N/A</v>
      </c>
      <c r="X200" s="19" t="e">
        <f>VLOOKUP($A200,貼付_本人情報!$A:$FL,MATCH(X$1,貼付_本人情報!$1:$1,0),0)</f>
        <v>#N/A</v>
      </c>
      <c r="Y200" s="37" t="str">
        <f t="shared" si="54"/>
        <v/>
      </c>
      <c r="Z200" s="21" t="e">
        <f>VLOOKUP($A200,貼付_本人情報!$A:$FL,MATCH(Z$1,貼付_本人情報!$1:$1,0),0)</f>
        <v>#N/A</v>
      </c>
      <c r="AA200" s="37" t="str">
        <f t="shared" si="55"/>
        <v/>
      </c>
      <c r="AB200" s="23" t="e">
        <f>VLOOKUP($A200,貼付_本人情報!$A:$FL,MATCH(AB$1,貼付_本人情報!$1:$1,0),0)</f>
        <v>#N/A</v>
      </c>
      <c r="AC200" s="38" t="str">
        <f t="shared" si="56"/>
        <v/>
      </c>
      <c r="AD200" s="23" t="e">
        <f>VLOOKUP($A200,貼付_本人情報!$A:$FL,MATCH(AD$1,貼付_本人情報!$1:$1,0),0)</f>
        <v>#N/A</v>
      </c>
      <c r="AE200" s="38" t="str">
        <f t="shared" si="57"/>
        <v/>
      </c>
      <c r="AF200" s="41" t="e">
        <f>VLOOKUP($A200,貼付_本人情報!$A:$FL,MATCH(AF$1,貼付_本人情報!$1:$1,0),0)&amp;""</f>
        <v>#N/A</v>
      </c>
      <c r="AG200" s="44" t="str">
        <f t="shared" si="58"/>
        <v/>
      </c>
    </row>
  </sheetData>
  <autoFilter ref="A1:AG200" xr:uid="{6A30B91B-DA89-4F4D-B867-0AD6F4D71DE0}"/>
  <phoneticPr fontId="18"/>
  <conditionalFormatting sqref="A2:AG2000">
    <cfRule type="expression" dxfId="3" priority="5">
      <formula>IF(OR($D2="×",$Y2="×",$AA2="×",$AC2="×",$AE2="×",$AG2="▲"),1,0)</formula>
    </cfRule>
  </conditionalFormatting>
  <conditionalFormatting sqref="AC2:AC2000">
    <cfRule type="cellIs" dxfId="2" priority="3" operator="equal">
      <formula>"×"</formula>
    </cfRule>
  </conditionalFormatting>
  <conditionalFormatting sqref="AE2:AE2000">
    <cfRule type="cellIs" dxfId="1" priority="1" operator="equal">
      <formula>"×"</formula>
    </cfRule>
  </conditionalFormatting>
  <conditionalFormatting sqref="AG2:AG2000">
    <cfRule type="cellIs" dxfId="0" priority="2" operator="equal">
      <formula>"×"</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9FFD3-6CA4-4884-9BAF-292D849F34FD}">
  <dimension ref="A1:E200"/>
  <sheetViews>
    <sheetView workbookViewId="0">
      <pane ySplit="1" topLeftCell="A2" activePane="bottomLeft" state="frozen"/>
      <selection pane="bottomLeft"/>
    </sheetView>
  </sheetViews>
  <sheetFormatPr defaultRowHeight="13.5"/>
  <sheetData>
    <row r="1" spans="1:5">
      <c r="A1" s="6" t="s">
        <v>192</v>
      </c>
      <c r="B1" s="7" t="s">
        <v>0</v>
      </c>
      <c r="C1" s="7" t="s">
        <v>188</v>
      </c>
      <c r="D1" s="7" t="s">
        <v>189</v>
      </c>
      <c r="E1" s="7" t="s">
        <v>190</v>
      </c>
    </row>
    <row r="2" spans="1:5">
      <c r="A2">
        <f>B2*1</f>
        <v>1</v>
      </c>
      <c r="B2" s="7" t="s">
        <v>191</v>
      </c>
      <c r="C2" s="7" t="s">
        <v>215</v>
      </c>
      <c r="D2" s="7" t="s">
        <v>216</v>
      </c>
      <c r="E2" s="7">
        <v>4000000</v>
      </c>
    </row>
    <row r="3" spans="1:5">
      <c r="A3">
        <f t="shared" ref="A3:A66" si="0">B3*1</f>
        <v>3</v>
      </c>
      <c r="B3" s="7" t="s">
        <v>217</v>
      </c>
      <c r="C3" s="7" t="s">
        <v>218</v>
      </c>
      <c r="D3" s="7" t="s">
        <v>216</v>
      </c>
      <c r="E3" s="7">
        <v>6000000</v>
      </c>
    </row>
    <row r="4" spans="1:5">
      <c r="A4">
        <f t="shared" si="0"/>
        <v>0</v>
      </c>
      <c r="B4" s="7"/>
      <c r="C4" s="7"/>
      <c r="D4" s="7"/>
      <c r="E4" s="7"/>
    </row>
    <row r="5" spans="1:5">
      <c r="A5">
        <f t="shared" si="0"/>
        <v>0</v>
      </c>
      <c r="B5" s="7"/>
      <c r="C5" s="7"/>
      <c r="D5" s="7"/>
      <c r="E5" s="7"/>
    </row>
    <row r="6" spans="1:5">
      <c r="A6">
        <f t="shared" si="0"/>
        <v>0</v>
      </c>
      <c r="B6" s="7"/>
      <c r="C6" s="7"/>
      <c r="D6" s="7"/>
      <c r="E6" s="7"/>
    </row>
    <row r="7" spans="1:5">
      <c r="A7">
        <f t="shared" si="0"/>
        <v>0</v>
      </c>
      <c r="B7" s="7"/>
      <c r="C7" s="7"/>
      <c r="D7" s="8"/>
      <c r="E7" s="8"/>
    </row>
    <row r="8" spans="1:5">
      <c r="A8">
        <f t="shared" si="0"/>
        <v>0</v>
      </c>
      <c r="B8" s="8"/>
      <c r="C8" s="8"/>
      <c r="D8" s="8"/>
      <c r="E8" s="8"/>
    </row>
    <row r="9" spans="1:5">
      <c r="A9">
        <f t="shared" si="0"/>
        <v>0</v>
      </c>
      <c r="B9" s="8"/>
      <c r="C9" s="8"/>
      <c r="D9" s="8"/>
      <c r="E9" s="8"/>
    </row>
    <row r="10" spans="1:5">
      <c r="A10">
        <f t="shared" si="0"/>
        <v>0</v>
      </c>
      <c r="B10" s="8"/>
      <c r="C10" s="8"/>
      <c r="D10" s="8"/>
      <c r="E10" s="8"/>
    </row>
    <row r="11" spans="1:5">
      <c r="A11">
        <f t="shared" si="0"/>
        <v>0</v>
      </c>
      <c r="B11" s="8"/>
      <c r="C11" s="8"/>
      <c r="D11" s="8"/>
      <c r="E11" s="8"/>
    </row>
    <row r="12" spans="1:5">
      <c r="A12">
        <f t="shared" si="0"/>
        <v>0</v>
      </c>
      <c r="B12" s="8"/>
      <c r="C12" s="8"/>
      <c r="D12" s="8"/>
      <c r="E12" s="8"/>
    </row>
    <row r="13" spans="1:5">
      <c r="A13">
        <f t="shared" si="0"/>
        <v>0</v>
      </c>
      <c r="B13" s="7"/>
      <c r="C13" s="7"/>
      <c r="D13" s="7"/>
      <c r="E13" s="7"/>
    </row>
    <row r="14" spans="1:5">
      <c r="A14">
        <f t="shared" si="0"/>
        <v>0</v>
      </c>
      <c r="B14" s="7"/>
      <c r="C14" s="7"/>
      <c r="D14" s="8"/>
      <c r="E14" s="8"/>
    </row>
    <row r="15" spans="1:5">
      <c r="A15">
        <f t="shared" si="0"/>
        <v>0</v>
      </c>
      <c r="B15" s="7"/>
      <c r="C15" s="7"/>
      <c r="D15" s="8"/>
      <c r="E15" s="8"/>
    </row>
    <row r="16" spans="1:5">
      <c r="A16">
        <f t="shared" si="0"/>
        <v>0</v>
      </c>
      <c r="B16" s="7"/>
      <c r="C16" s="7"/>
      <c r="D16" s="8"/>
      <c r="E16" s="8"/>
    </row>
    <row r="17" spans="1:5">
      <c r="A17">
        <f t="shared" si="0"/>
        <v>0</v>
      </c>
      <c r="B17" s="8"/>
      <c r="C17" s="8"/>
      <c r="D17" s="8"/>
      <c r="E17" s="8"/>
    </row>
    <row r="18" spans="1:5">
      <c r="A18">
        <f t="shared" si="0"/>
        <v>0</v>
      </c>
      <c r="B18" s="8"/>
      <c r="C18" s="8"/>
      <c r="D18" s="8"/>
      <c r="E18" s="8"/>
    </row>
    <row r="19" spans="1:5">
      <c r="A19">
        <f t="shared" si="0"/>
        <v>0</v>
      </c>
      <c r="B19" s="8"/>
      <c r="C19" s="8"/>
      <c r="D19" s="8"/>
      <c r="E19" s="8"/>
    </row>
    <row r="20" spans="1:5">
      <c r="A20">
        <f t="shared" si="0"/>
        <v>0</v>
      </c>
      <c r="B20" s="8"/>
      <c r="C20" s="8"/>
      <c r="D20" s="8"/>
      <c r="E20" s="8"/>
    </row>
    <row r="21" spans="1:5">
      <c r="A21">
        <f t="shared" si="0"/>
        <v>0</v>
      </c>
      <c r="B21" s="8"/>
      <c r="C21" s="8"/>
      <c r="D21" s="8"/>
      <c r="E21" s="8"/>
    </row>
    <row r="22" spans="1:5">
      <c r="A22">
        <f t="shared" si="0"/>
        <v>0</v>
      </c>
      <c r="B22" s="8"/>
      <c r="C22" s="8"/>
      <c r="D22" s="8"/>
      <c r="E22" s="8"/>
    </row>
    <row r="23" spans="1:5">
      <c r="A23">
        <f t="shared" si="0"/>
        <v>0</v>
      </c>
      <c r="B23" s="8"/>
      <c r="C23" s="8"/>
      <c r="D23" s="8"/>
      <c r="E23" s="8"/>
    </row>
    <row r="24" spans="1:5">
      <c r="A24">
        <f t="shared" si="0"/>
        <v>0</v>
      </c>
      <c r="B24" s="8"/>
      <c r="C24" s="8"/>
      <c r="D24" s="8"/>
      <c r="E24" s="8"/>
    </row>
    <row r="25" spans="1:5">
      <c r="A25">
        <f t="shared" si="0"/>
        <v>0</v>
      </c>
      <c r="B25" s="8"/>
      <c r="C25" s="8"/>
      <c r="D25" s="8"/>
      <c r="E25" s="8"/>
    </row>
    <row r="26" spans="1:5">
      <c r="A26">
        <f t="shared" si="0"/>
        <v>0</v>
      </c>
      <c r="B26" s="8"/>
      <c r="C26" s="8"/>
      <c r="D26" s="8"/>
      <c r="E26" s="8"/>
    </row>
    <row r="27" spans="1:5">
      <c r="A27">
        <f t="shared" si="0"/>
        <v>0</v>
      </c>
      <c r="B27" s="8"/>
      <c r="C27" s="8"/>
      <c r="D27" s="8"/>
      <c r="E27" s="8"/>
    </row>
    <row r="28" spans="1:5">
      <c r="A28">
        <f t="shared" si="0"/>
        <v>0</v>
      </c>
      <c r="B28" s="8"/>
      <c r="C28" s="8"/>
      <c r="D28" s="8"/>
      <c r="E28" s="8"/>
    </row>
    <row r="29" spans="1:5">
      <c r="A29">
        <f t="shared" si="0"/>
        <v>0</v>
      </c>
      <c r="B29" s="8"/>
      <c r="C29" s="8"/>
      <c r="D29" s="8"/>
      <c r="E29" s="8"/>
    </row>
    <row r="30" spans="1:5">
      <c r="A30">
        <f t="shared" si="0"/>
        <v>0</v>
      </c>
      <c r="B30" s="7"/>
      <c r="C30" s="7"/>
      <c r="D30" s="8"/>
      <c r="E30" s="8"/>
    </row>
    <row r="31" spans="1:5">
      <c r="A31">
        <f t="shared" si="0"/>
        <v>0</v>
      </c>
      <c r="B31" s="7"/>
      <c r="C31" s="7"/>
      <c r="D31" s="8"/>
      <c r="E31" s="8"/>
    </row>
    <row r="32" spans="1:5">
      <c r="A32">
        <f t="shared" si="0"/>
        <v>0</v>
      </c>
      <c r="B32" s="7"/>
      <c r="C32" s="7"/>
      <c r="D32" s="8"/>
      <c r="E32" s="8"/>
    </row>
    <row r="33" spans="1:5">
      <c r="A33">
        <f t="shared" si="0"/>
        <v>0</v>
      </c>
      <c r="B33" s="8"/>
      <c r="C33" s="8"/>
      <c r="D33" s="8"/>
      <c r="E33" s="8"/>
    </row>
    <row r="34" spans="1:5">
      <c r="A34">
        <f t="shared" si="0"/>
        <v>0</v>
      </c>
      <c r="B34" s="8"/>
      <c r="C34" s="8"/>
      <c r="D34" s="8"/>
      <c r="E34" s="8"/>
    </row>
    <row r="35" spans="1:5">
      <c r="A35">
        <f t="shared" si="0"/>
        <v>0</v>
      </c>
      <c r="B35" s="8"/>
      <c r="C35" s="8"/>
      <c r="D35" s="8"/>
      <c r="E35" s="8"/>
    </row>
    <row r="36" spans="1:5">
      <c r="A36">
        <f t="shared" si="0"/>
        <v>0</v>
      </c>
      <c r="B36" s="8"/>
      <c r="C36" s="8"/>
      <c r="D36" s="8"/>
      <c r="E36" s="8"/>
    </row>
    <row r="37" spans="1:5">
      <c r="A37">
        <f t="shared" si="0"/>
        <v>0</v>
      </c>
      <c r="B37" s="8"/>
      <c r="C37" s="8"/>
      <c r="D37" s="8"/>
      <c r="E37" s="8"/>
    </row>
    <row r="38" spans="1:5">
      <c r="A38">
        <f t="shared" si="0"/>
        <v>0</v>
      </c>
      <c r="B38" s="8"/>
      <c r="C38" s="8"/>
      <c r="D38" s="8"/>
      <c r="E38" s="8"/>
    </row>
    <row r="39" spans="1:5">
      <c r="A39">
        <f t="shared" si="0"/>
        <v>0</v>
      </c>
      <c r="B39" s="8"/>
      <c r="C39" s="8"/>
      <c r="D39" s="8"/>
      <c r="E39" s="8"/>
    </row>
    <row r="40" spans="1:5">
      <c r="A40">
        <f t="shared" si="0"/>
        <v>0</v>
      </c>
      <c r="B40" s="8"/>
      <c r="C40" s="8"/>
      <c r="D40" s="8"/>
      <c r="E40" s="8"/>
    </row>
    <row r="41" spans="1:5">
      <c r="A41">
        <f t="shared" si="0"/>
        <v>0</v>
      </c>
      <c r="B41" s="8"/>
      <c r="C41" s="8"/>
      <c r="D41" s="8"/>
      <c r="E41" s="8"/>
    </row>
    <row r="42" spans="1:5">
      <c r="A42">
        <f t="shared" si="0"/>
        <v>0</v>
      </c>
      <c r="B42" s="8"/>
      <c r="C42" s="8"/>
      <c r="D42" s="8"/>
      <c r="E42" s="8"/>
    </row>
    <row r="43" spans="1:5">
      <c r="A43">
        <f t="shared" si="0"/>
        <v>0</v>
      </c>
      <c r="B43" s="8"/>
      <c r="C43" s="8"/>
      <c r="D43" s="8"/>
      <c r="E43" s="8"/>
    </row>
    <row r="44" spans="1:5">
      <c r="A44">
        <f t="shared" si="0"/>
        <v>0</v>
      </c>
      <c r="B44" s="8"/>
      <c r="C44" s="8"/>
      <c r="D44" s="8"/>
      <c r="E44" s="8"/>
    </row>
    <row r="45" spans="1:5">
      <c r="A45">
        <f t="shared" si="0"/>
        <v>0</v>
      </c>
      <c r="B45" s="8"/>
      <c r="C45" s="8"/>
      <c r="D45" s="8"/>
      <c r="E45" s="8"/>
    </row>
    <row r="46" spans="1:5">
      <c r="A46">
        <f t="shared" si="0"/>
        <v>0</v>
      </c>
      <c r="B46" s="8"/>
      <c r="C46" s="8"/>
      <c r="D46" s="8"/>
      <c r="E46" s="8"/>
    </row>
    <row r="47" spans="1:5">
      <c r="A47">
        <f t="shared" si="0"/>
        <v>0</v>
      </c>
      <c r="B47" s="8"/>
      <c r="C47" s="8"/>
      <c r="D47" s="8"/>
      <c r="E47" s="8"/>
    </row>
    <row r="48" spans="1:5">
      <c r="A48">
        <f t="shared" si="0"/>
        <v>0</v>
      </c>
      <c r="B48" s="8"/>
      <c r="C48" s="8"/>
      <c r="D48" s="8"/>
      <c r="E48" s="8"/>
    </row>
    <row r="49" spans="1:5">
      <c r="A49">
        <f t="shared" si="0"/>
        <v>0</v>
      </c>
      <c r="B49" s="8"/>
      <c r="C49" s="8"/>
      <c r="D49" s="8"/>
      <c r="E49" s="8"/>
    </row>
    <row r="50" spans="1:5">
      <c r="A50">
        <f t="shared" si="0"/>
        <v>0</v>
      </c>
      <c r="B50" s="8"/>
      <c r="C50" s="8"/>
      <c r="D50" s="8"/>
      <c r="E50" s="8"/>
    </row>
    <row r="51" spans="1:5">
      <c r="A51">
        <f t="shared" si="0"/>
        <v>0</v>
      </c>
      <c r="B51" s="8"/>
      <c r="C51" s="8"/>
      <c r="D51" s="8"/>
      <c r="E51" s="8"/>
    </row>
    <row r="52" spans="1:5">
      <c r="A52">
        <f t="shared" si="0"/>
        <v>0</v>
      </c>
      <c r="B52" s="8"/>
      <c r="C52" s="8"/>
      <c r="D52" s="8"/>
      <c r="E52" s="8"/>
    </row>
    <row r="53" spans="1:5">
      <c r="A53">
        <f t="shared" si="0"/>
        <v>0</v>
      </c>
      <c r="B53" s="8"/>
      <c r="C53" s="8"/>
      <c r="D53" s="8"/>
      <c r="E53" s="8"/>
    </row>
    <row r="54" spans="1:5">
      <c r="A54">
        <f t="shared" si="0"/>
        <v>0</v>
      </c>
      <c r="B54" s="8"/>
      <c r="C54" s="8"/>
      <c r="D54" s="8"/>
      <c r="E54" s="8"/>
    </row>
    <row r="55" spans="1:5">
      <c r="A55">
        <f t="shared" si="0"/>
        <v>0</v>
      </c>
      <c r="B55" s="8"/>
      <c r="C55" s="8"/>
      <c r="D55" s="8"/>
      <c r="E55" s="8"/>
    </row>
    <row r="56" spans="1:5">
      <c r="A56">
        <f t="shared" si="0"/>
        <v>0</v>
      </c>
      <c r="B56" s="8"/>
      <c r="C56" s="8"/>
      <c r="D56" s="8"/>
      <c r="E56" s="8"/>
    </row>
    <row r="57" spans="1:5">
      <c r="A57">
        <f t="shared" si="0"/>
        <v>0</v>
      </c>
      <c r="B57" s="8"/>
      <c r="C57" s="8"/>
      <c r="D57" s="8"/>
      <c r="E57" s="8"/>
    </row>
    <row r="58" spans="1:5">
      <c r="A58">
        <f t="shared" si="0"/>
        <v>0</v>
      </c>
      <c r="B58" s="8"/>
      <c r="C58" s="8"/>
      <c r="D58" s="8"/>
      <c r="E58" s="8"/>
    </row>
    <row r="59" spans="1:5">
      <c r="A59">
        <f t="shared" si="0"/>
        <v>0</v>
      </c>
      <c r="B59" s="8"/>
      <c r="C59" s="8"/>
      <c r="D59" s="8"/>
      <c r="E59" s="8"/>
    </row>
    <row r="60" spans="1:5">
      <c r="A60">
        <f t="shared" si="0"/>
        <v>0</v>
      </c>
      <c r="B60" s="8"/>
      <c r="C60" s="8"/>
      <c r="D60" s="8"/>
      <c r="E60" s="8"/>
    </row>
    <row r="61" spans="1:5">
      <c r="A61">
        <f t="shared" si="0"/>
        <v>0</v>
      </c>
      <c r="B61" s="8"/>
      <c r="C61" s="8"/>
      <c r="D61" s="8"/>
      <c r="E61" s="8"/>
    </row>
    <row r="62" spans="1:5">
      <c r="A62">
        <f t="shared" si="0"/>
        <v>0</v>
      </c>
      <c r="B62" s="7"/>
      <c r="C62" s="7"/>
      <c r="D62" s="8"/>
      <c r="E62" s="8"/>
    </row>
    <row r="63" spans="1:5">
      <c r="A63">
        <f t="shared" si="0"/>
        <v>0</v>
      </c>
      <c r="B63" s="7"/>
      <c r="C63" s="7"/>
      <c r="D63" s="8"/>
      <c r="E63" s="8"/>
    </row>
    <row r="64" spans="1:5">
      <c r="A64">
        <f t="shared" si="0"/>
        <v>0</v>
      </c>
      <c r="B64" s="7"/>
      <c r="C64" s="7"/>
      <c r="D64" s="8"/>
      <c r="E64" s="8"/>
    </row>
    <row r="65" spans="1:5">
      <c r="A65">
        <f t="shared" si="0"/>
        <v>0</v>
      </c>
      <c r="B65" s="7"/>
      <c r="C65" s="7"/>
      <c r="D65" s="8"/>
      <c r="E65" s="8"/>
    </row>
    <row r="66" spans="1:5">
      <c r="A66">
        <f t="shared" si="0"/>
        <v>0</v>
      </c>
      <c r="B66" s="8"/>
      <c r="C66" s="8"/>
      <c r="D66" s="8"/>
      <c r="E66" s="8"/>
    </row>
    <row r="67" spans="1:5">
      <c r="A67">
        <f t="shared" ref="A67:A130" si="1">B67*1</f>
        <v>0</v>
      </c>
      <c r="B67" s="7"/>
      <c r="C67" s="7"/>
      <c r="D67" s="8"/>
      <c r="E67" s="8"/>
    </row>
    <row r="68" spans="1:5">
      <c r="A68">
        <f t="shared" si="1"/>
        <v>0</v>
      </c>
      <c r="B68" s="8"/>
      <c r="C68" s="8"/>
      <c r="D68" s="8"/>
      <c r="E68" s="8"/>
    </row>
    <row r="69" spans="1:5">
      <c r="A69">
        <f t="shared" si="1"/>
        <v>0</v>
      </c>
      <c r="B69" s="8"/>
      <c r="C69" s="8"/>
      <c r="D69" s="8"/>
      <c r="E69" s="8"/>
    </row>
    <row r="70" spans="1:5">
      <c r="A70">
        <f t="shared" si="1"/>
        <v>0</v>
      </c>
      <c r="B70" s="8"/>
      <c r="C70" s="8"/>
      <c r="D70" s="8"/>
      <c r="E70" s="8"/>
    </row>
    <row r="71" spans="1:5">
      <c r="A71">
        <f t="shared" si="1"/>
        <v>0</v>
      </c>
      <c r="B71" s="8"/>
      <c r="C71" s="8"/>
      <c r="D71" s="8"/>
      <c r="E71" s="8"/>
    </row>
    <row r="72" spans="1:5">
      <c r="A72">
        <f t="shared" si="1"/>
        <v>0</v>
      </c>
      <c r="B72" s="8"/>
      <c r="C72" s="8"/>
      <c r="D72" s="8"/>
      <c r="E72" s="8"/>
    </row>
    <row r="73" spans="1:5">
      <c r="A73">
        <f t="shared" si="1"/>
        <v>0</v>
      </c>
      <c r="B73" s="8"/>
      <c r="C73" s="8"/>
      <c r="D73" s="8"/>
      <c r="E73" s="8"/>
    </row>
    <row r="74" spans="1:5">
      <c r="A74">
        <f t="shared" si="1"/>
        <v>0</v>
      </c>
      <c r="B74" s="8"/>
      <c r="C74" s="8"/>
      <c r="D74" s="8"/>
      <c r="E74" s="8"/>
    </row>
    <row r="75" spans="1:5">
      <c r="A75">
        <f t="shared" si="1"/>
        <v>0</v>
      </c>
      <c r="B75" s="8"/>
      <c r="C75" s="8"/>
      <c r="D75" s="8"/>
      <c r="E75" s="8"/>
    </row>
    <row r="76" spans="1:5">
      <c r="A76">
        <f t="shared" si="1"/>
        <v>0</v>
      </c>
      <c r="B76" s="8"/>
      <c r="C76" s="8"/>
      <c r="D76" s="8"/>
      <c r="E76" s="8"/>
    </row>
    <row r="77" spans="1:5">
      <c r="A77">
        <f t="shared" si="1"/>
        <v>0</v>
      </c>
      <c r="B77" s="8"/>
      <c r="C77" s="8"/>
      <c r="D77" s="8"/>
      <c r="E77" s="8"/>
    </row>
    <row r="78" spans="1:5">
      <c r="A78">
        <f t="shared" si="1"/>
        <v>0</v>
      </c>
      <c r="B78" s="8"/>
      <c r="C78" s="8"/>
      <c r="D78" s="8"/>
      <c r="E78" s="8"/>
    </row>
    <row r="79" spans="1:5">
      <c r="A79">
        <f t="shared" si="1"/>
        <v>0</v>
      </c>
      <c r="B79" s="8"/>
      <c r="C79" s="8"/>
      <c r="D79" s="8"/>
      <c r="E79" s="8"/>
    </row>
    <row r="80" spans="1:5">
      <c r="A80">
        <f t="shared" si="1"/>
        <v>0</v>
      </c>
      <c r="B80" s="8"/>
      <c r="C80" s="8"/>
      <c r="D80" s="8"/>
      <c r="E80" s="8"/>
    </row>
    <row r="81" spans="1:5">
      <c r="A81">
        <f t="shared" si="1"/>
        <v>0</v>
      </c>
      <c r="B81" s="8"/>
      <c r="C81" s="8"/>
      <c r="D81" s="8"/>
      <c r="E81" s="8"/>
    </row>
    <row r="82" spans="1:5">
      <c r="A82">
        <f t="shared" si="1"/>
        <v>0</v>
      </c>
      <c r="B82" s="8"/>
      <c r="C82" s="8"/>
      <c r="D82" s="8"/>
      <c r="E82" s="8"/>
    </row>
    <row r="83" spans="1:5">
      <c r="A83">
        <f t="shared" si="1"/>
        <v>0</v>
      </c>
      <c r="B83" s="8"/>
      <c r="C83" s="8"/>
      <c r="D83" s="8"/>
      <c r="E83" s="8"/>
    </row>
    <row r="84" spans="1:5">
      <c r="A84">
        <f t="shared" si="1"/>
        <v>0</v>
      </c>
      <c r="B84" s="8"/>
      <c r="C84" s="8"/>
      <c r="D84" s="8"/>
      <c r="E84" s="8"/>
    </row>
    <row r="85" spans="1:5">
      <c r="A85">
        <f t="shared" si="1"/>
        <v>0</v>
      </c>
      <c r="B85" s="8"/>
      <c r="C85" s="8"/>
      <c r="D85" s="8"/>
      <c r="E85" s="8"/>
    </row>
    <row r="86" spans="1:5">
      <c r="A86">
        <f t="shared" si="1"/>
        <v>0</v>
      </c>
      <c r="B86" s="8"/>
      <c r="C86" s="8"/>
      <c r="D86" s="8"/>
      <c r="E86" s="8"/>
    </row>
    <row r="87" spans="1:5">
      <c r="A87">
        <f t="shared" si="1"/>
        <v>0</v>
      </c>
      <c r="B87" s="8"/>
      <c r="C87" s="8"/>
      <c r="D87" s="8"/>
      <c r="E87" s="8"/>
    </row>
    <row r="88" spans="1:5">
      <c r="A88">
        <f t="shared" si="1"/>
        <v>0</v>
      </c>
      <c r="B88" s="8"/>
      <c r="C88" s="8"/>
      <c r="D88" s="8"/>
      <c r="E88" s="8"/>
    </row>
    <row r="89" spans="1:5">
      <c r="A89">
        <f t="shared" si="1"/>
        <v>0</v>
      </c>
      <c r="B89" s="8"/>
      <c r="C89" s="8"/>
      <c r="D89" s="8"/>
      <c r="E89" s="8"/>
    </row>
    <row r="90" spans="1:5">
      <c r="A90">
        <f t="shared" si="1"/>
        <v>0</v>
      </c>
      <c r="B90" s="8"/>
      <c r="C90" s="8"/>
      <c r="D90" s="8"/>
      <c r="E90" s="8"/>
    </row>
    <row r="91" spans="1:5">
      <c r="A91">
        <f t="shared" si="1"/>
        <v>0</v>
      </c>
      <c r="B91" s="8"/>
      <c r="C91" s="8"/>
      <c r="D91" s="8"/>
      <c r="E91" s="8"/>
    </row>
    <row r="92" spans="1:5">
      <c r="A92">
        <f t="shared" si="1"/>
        <v>0</v>
      </c>
      <c r="B92" s="8"/>
      <c r="C92" s="8"/>
      <c r="D92" s="8"/>
      <c r="E92" s="8"/>
    </row>
    <row r="93" spans="1:5">
      <c r="A93">
        <f t="shared" si="1"/>
        <v>0</v>
      </c>
      <c r="B93" s="8"/>
      <c r="C93" s="8"/>
      <c r="D93" s="8"/>
      <c r="E93" s="8"/>
    </row>
    <row r="94" spans="1:5">
      <c r="A94">
        <f t="shared" si="1"/>
        <v>0</v>
      </c>
      <c r="B94" s="8"/>
      <c r="C94" s="8"/>
      <c r="D94" s="8"/>
      <c r="E94" s="8"/>
    </row>
    <row r="95" spans="1:5">
      <c r="A95">
        <f t="shared" si="1"/>
        <v>0</v>
      </c>
      <c r="B95" s="8"/>
      <c r="C95" s="8"/>
      <c r="D95" s="8"/>
      <c r="E95" s="8"/>
    </row>
    <row r="96" spans="1:5">
      <c r="A96">
        <f t="shared" si="1"/>
        <v>0</v>
      </c>
      <c r="B96" s="8"/>
      <c r="C96" s="8"/>
      <c r="D96" s="8"/>
      <c r="E96" s="8"/>
    </row>
    <row r="97" spans="1:5">
      <c r="A97">
        <f t="shared" si="1"/>
        <v>0</v>
      </c>
      <c r="B97" s="8"/>
      <c r="C97" s="8"/>
      <c r="D97" s="8"/>
      <c r="E97" s="8"/>
    </row>
    <row r="98" spans="1:5">
      <c r="A98">
        <f t="shared" si="1"/>
        <v>0</v>
      </c>
      <c r="B98" s="8"/>
      <c r="C98" s="8"/>
      <c r="D98" s="8"/>
      <c r="E98" s="8"/>
    </row>
    <row r="99" spans="1:5">
      <c r="A99">
        <f t="shared" si="1"/>
        <v>0</v>
      </c>
      <c r="B99" s="8"/>
      <c r="C99" s="8"/>
      <c r="D99" s="8"/>
      <c r="E99" s="8"/>
    </row>
    <row r="100" spans="1:5">
      <c r="A100">
        <f t="shared" si="1"/>
        <v>0</v>
      </c>
      <c r="B100" s="8"/>
      <c r="C100" s="8"/>
      <c r="D100" s="8"/>
      <c r="E100" s="8"/>
    </row>
    <row r="101" spans="1:5">
      <c r="A101">
        <f t="shared" si="1"/>
        <v>0</v>
      </c>
      <c r="B101" s="8"/>
      <c r="C101" s="8"/>
      <c r="D101" s="8"/>
      <c r="E101" s="8"/>
    </row>
    <row r="102" spans="1:5">
      <c r="A102">
        <f t="shared" si="1"/>
        <v>0</v>
      </c>
      <c r="B102" s="8"/>
      <c r="C102" s="8"/>
      <c r="D102" s="8"/>
      <c r="E102" s="8"/>
    </row>
    <row r="103" spans="1:5">
      <c r="A103">
        <f t="shared" si="1"/>
        <v>0</v>
      </c>
      <c r="B103" s="8"/>
      <c r="C103" s="8"/>
      <c r="D103" s="8"/>
      <c r="E103" s="8"/>
    </row>
    <row r="104" spans="1:5">
      <c r="A104">
        <f t="shared" si="1"/>
        <v>0</v>
      </c>
      <c r="B104" s="8"/>
      <c r="C104" s="8"/>
      <c r="D104" s="8"/>
      <c r="E104" s="8"/>
    </row>
    <row r="105" spans="1:5">
      <c r="A105">
        <f t="shared" si="1"/>
        <v>0</v>
      </c>
      <c r="B105" s="8"/>
      <c r="C105" s="8"/>
      <c r="D105" s="8"/>
      <c r="E105" s="8"/>
    </row>
    <row r="106" spans="1:5">
      <c r="A106">
        <f t="shared" si="1"/>
        <v>0</v>
      </c>
      <c r="B106" s="8"/>
      <c r="C106" s="8"/>
      <c r="D106" s="8"/>
      <c r="E106" s="8"/>
    </row>
    <row r="107" spans="1:5">
      <c r="A107">
        <f t="shared" si="1"/>
        <v>0</v>
      </c>
      <c r="B107" s="8"/>
      <c r="C107" s="8"/>
      <c r="D107" s="8"/>
      <c r="E107" s="8"/>
    </row>
    <row r="108" spans="1:5">
      <c r="A108">
        <f t="shared" si="1"/>
        <v>0</v>
      </c>
      <c r="B108" s="8"/>
      <c r="C108" s="8"/>
      <c r="D108" s="8"/>
      <c r="E108" s="8"/>
    </row>
    <row r="109" spans="1:5">
      <c r="A109">
        <f t="shared" si="1"/>
        <v>0</v>
      </c>
      <c r="B109" s="8"/>
      <c r="C109" s="8"/>
      <c r="D109" s="8"/>
      <c r="E109" s="8"/>
    </row>
    <row r="110" spans="1:5">
      <c r="A110">
        <f t="shared" si="1"/>
        <v>0</v>
      </c>
      <c r="B110" s="8"/>
      <c r="C110" s="8"/>
      <c r="D110" s="8"/>
      <c r="E110" s="8"/>
    </row>
    <row r="111" spans="1:5">
      <c r="A111">
        <f t="shared" si="1"/>
        <v>0</v>
      </c>
      <c r="B111" s="8"/>
      <c r="C111" s="8"/>
      <c r="D111" s="8"/>
      <c r="E111" s="8"/>
    </row>
    <row r="112" spans="1:5">
      <c r="A112">
        <f t="shared" si="1"/>
        <v>0</v>
      </c>
      <c r="B112" s="8"/>
      <c r="C112" s="8"/>
      <c r="D112" s="8"/>
      <c r="E112" s="8"/>
    </row>
    <row r="113" spans="1:5">
      <c r="A113">
        <f t="shared" si="1"/>
        <v>0</v>
      </c>
      <c r="B113" s="45"/>
      <c r="C113" s="45"/>
      <c r="D113" s="45"/>
      <c r="E113" s="45"/>
    </row>
    <row r="114" spans="1:5">
      <c r="A114">
        <f t="shared" si="1"/>
        <v>0</v>
      </c>
      <c r="B114" s="46"/>
      <c r="C114" s="46"/>
      <c r="D114" s="46"/>
      <c r="E114" s="46"/>
    </row>
    <row r="115" spans="1:5">
      <c r="A115">
        <f t="shared" si="1"/>
        <v>0</v>
      </c>
      <c r="B115" s="47"/>
      <c r="C115" s="47"/>
      <c r="D115" s="47"/>
      <c r="E115" s="47"/>
    </row>
    <row r="116" spans="1:5">
      <c r="A116">
        <f t="shared" si="1"/>
        <v>0</v>
      </c>
      <c r="B116" s="47"/>
      <c r="C116" s="47"/>
      <c r="D116" s="47"/>
      <c r="E116" s="47"/>
    </row>
    <row r="117" spans="1:5">
      <c r="A117">
        <f t="shared" si="1"/>
        <v>0</v>
      </c>
      <c r="B117" s="47"/>
      <c r="C117" s="47"/>
      <c r="D117" s="47"/>
      <c r="E117" s="47"/>
    </row>
    <row r="118" spans="1:5">
      <c r="A118">
        <f t="shared" si="1"/>
        <v>0</v>
      </c>
      <c r="B118" s="47"/>
      <c r="C118" s="47"/>
      <c r="D118" s="47"/>
      <c r="E118" s="47"/>
    </row>
    <row r="119" spans="1:5">
      <c r="A119">
        <f t="shared" si="1"/>
        <v>0</v>
      </c>
      <c r="B119" s="47"/>
      <c r="C119" s="47"/>
      <c r="D119" s="47"/>
      <c r="E119" s="47"/>
    </row>
    <row r="120" spans="1:5">
      <c r="A120">
        <f t="shared" si="1"/>
        <v>0</v>
      </c>
      <c r="B120" s="47"/>
      <c r="C120" s="47"/>
      <c r="D120" s="47"/>
      <c r="E120" s="47"/>
    </row>
    <row r="121" spans="1:5">
      <c r="A121">
        <f t="shared" si="1"/>
        <v>0</v>
      </c>
      <c r="B121" s="47"/>
      <c r="C121" s="47"/>
      <c r="D121" s="47"/>
      <c r="E121" s="47"/>
    </row>
    <row r="122" spans="1:5">
      <c r="A122">
        <f t="shared" si="1"/>
        <v>0</v>
      </c>
      <c r="B122" s="47"/>
      <c r="C122" s="47"/>
      <c r="D122" s="47"/>
      <c r="E122" s="47"/>
    </row>
    <row r="123" spans="1:5">
      <c r="A123">
        <f t="shared" si="1"/>
        <v>0</v>
      </c>
      <c r="B123" s="47"/>
      <c r="C123" s="47"/>
      <c r="D123" s="47"/>
      <c r="E123" s="47"/>
    </row>
    <row r="124" spans="1:5">
      <c r="A124">
        <f t="shared" si="1"/>
        <v>0</v>
      </c>
      <c r="B124" s="47"/>
      <c r="C124" s="47"/>
      <c r="D124" s="47"/>
      <c r="E124" s="47"/>
    </row>
    <row r="125" spans="1:5">
      <c r="A125">
        <f t="shared" si="1"/>
        <v>0</v>
      </c>
      <c r="B125" s="47"/>
      <c r="C125" s="47"/>
      <c r="D125" s="47"/>
      <c r="E125" s="47"/>
    </row>
    <row r="126" spans="1:5">
      <c r="A126">
        <f t="shared" si="1"/>
        <v>0</v>
      </c>
      <c r="B126" s="47"/>
      <c r="C126" s="47"/>
      <c r="D126" s="47"/>
      <c r="E126" s="47"/>
    </row>
    <row r="127" spans="1:5">
      <c r="A127">
        <f t="shared" si="1"/>
        <v>0</v>
      </c>
      <c r="B127" s="47"/>
      <c r="C127" s="47"/>
      <c r="D127" s="47"/>
      <c r="E127" s="47"/>
    </row>
    <row r="128" spans="1:5">
      <c r="A128">
        <f t="shared" si="1"/>
        <v>0</v>
      </c>
      <c r="B128" s="47"/>
      <c r="C128" s="47"/>
      <c r="D128" s="47"/>
      <c r="E128" s="47"/>
    </row>
    <row r="129" spans="1:5">
      <c r="A129">
        <f t="shared" si="1"/>
        <v>0</v>
      </c>
      <c r="B129" s="47"/>
      <c r="C129" s="47"/>
      <c r="D129" s="47"/>
      <c r="E129" s="47"/>
    </row>
    <row r="130" spans="1:5">
      <c r="A130">
        <f t="shared" si="1"/>
        <v>0</v>
      </c>
      <c r="B130" s="47"/>
      <c r="C130" s="47"/>
      <c r="D130" s="47"/>
      <c r="E130" s="47"/>
    </row>
    <row r="131" spans="1:5">
      <c r="A131">
        <f t="shared" ref="A131:A194" si="2">B131*1</f>
        <v>0</v>
      </c>
      <c r="B131" s="47"/>
      <c r="C131" s="47"/>
      <c r="D131" s="47"/>
      <c r="E131" s="47"/>
    </row>
    <row r="132" spans="1:5">
      <c r="A132">
        <f t="shared" si="2"/>
        <v>0</v>
      </c>
      <c r="B132" s="47"/>
      <c r="C132" s="47"/>
      <c r="D132" s="47"/>
      <c r="E132" s="47"/>
    </row>
    <row r="133" spans="1:5">
      <c r="A133">
        <f t="shared" si="2"/>
        <v>0</v>
      </c>
      <c r="B133" s="47"/>
      <c r="C133" s="47"/>
      <c r="D133" s="47"/>
      <c r="E133" s="47"/>
    </row>
    <row r="134" spans="1:5">
      <c r="A134">
        <f t="shared" si="2"/>
        <v>0</v>
      </c>
      <c r="B134" s="47"/>
      <c r="C134" s="47"/>
      <c r="D134" s="47"/>
      <c r="E134" s="47"/>
    </row>
    <row r="135" spans="1:5">
      <c r="A135">
        <f t="shared" si="2"/>
        <v>0</v>
      </c>
      <c r="B135" s="47"/>
      <c r="C135" s="47"/>
      <c r="D135" s="47"/>
      <c r="E135" s="47"/>
    </row>
    <row r="136" spans="1:5">
      <c r="A136">
        <f t="shared" si="2"/>
        <v>0</v>
      </c>
      <c r="B136" s="47"/>
      <c r="C136" s="47"/>
      <c r="D136" s="47"/>
      <c r="E136" s="47"/>
    </row>
    <row r="137" spans="1:5">
      <c r="A137">
        <f t="shared" si="2"/>
        <v>0</v>
      </c>
      <c r="B137" s="47"/>
      <c r="C137" s="47"/>
      <c r="D137" s="47"/>
      <c r="E137" s="47"/>
    </row>
    <row r="138" spans="1:5">
      <c r="A138">
        <f t="shared" si="2"/>
        <v>0</v>
      </c>
      <c r="B138" s="47"/>
      <c r="C138" s="47"/>
      <c r="D138" s="47"/>
      <c r="E138" s="47"/>
    </row>
    <row r="139" spans="1:5">
      <c r="A139">
        <f t="shared" si="2"/>
        <v>0</v>
      </c>
      <c r="B139" s="47"/>
      <c r="C139" s="47"/>
      <c r="D139" s="47"/>
      <c r="E139" s="47"/>
    </row>
    <row r="140" spans="1:5">
      <c r="A140">
        <f t="shared" si="2"/>
        <v>0</v>
      </c>
      <c r="B140" s="47"/>
      <c r="C140" s="47"/>
      <c r="D140" s="47"/>
      <c r="E140" s="47"/>
    </row>
    <row r="141" spans="1:5">
      <c r="A141">
        <f t="shared" si="2"/>
        <v>0</v>
      </c>
      <c r="B141" s="47"/>
      <c r="C141" s="47"/>
      <c r="D141" s="47"/>
      <c r="E141" s="47"/>
    </row>
    <row r="142" spans="1:5">
      <c r="A142">
        <f t="shared" si="2"/>
        <v>0</v>
      </c>
      <c r="B142" s="47"/>
      <c r="C142" s="47"/>
      <c r="D142" s="47"/>
      <c r="E142" s="47"/>
    </row>
    <row r="143" spans="1:5">
      <c r="A143">
        <f t="shared" si="2"/>
        <v>0</v>
      </c>
      <c r="B143" s="47"/>
      <c r="C143" s="47"/>
      <c r="D143" s="47"/>
      <c r="E143" s="47"/>
    </row>
    <row r="144" spans="1:5">
      <c r="A144">
        <f t="shared" si="2"/>
        <v>0</v>
      </c>
      <c r="B144" s="47"/>
      <c r="C144" s="47"/>
      <c r="D144" s="47"/>
      <c r="E144" s="47"/>
    </row>
    <row r="145" spans="1:5">
      <c r="A145">
        <f t="shared" si="2"/>
        <v>0</v>
      </c>
      <c r="B145" s="47"/>
      <c r="C145" s="47"/>
      <c r="D145" s="47"/>
      <c r="E145" s="47"/>
    </row>
    <row r="146" spans="1:5">
      <c r="A146">
        <f t="shared" si="2"/>
        <v>0</v>
      </c>
      <c r="B146" s="47"/>
      <c r="C146" s="47"/>
      <c r="D146" s="47"/>
      <c r="E146" s="47"/>
    </row>
    <row r="147" spans="1:5">
      <c r="A147">
        <f t="shared" si="2"/>
        <v>0</v>
      </c>
      <c r="B147" s="47"/>
      <c r="C147" s="47"/>
      <c r="D147" s="47"/>
      <c r="E147" s="47"/>
    </row>
    <row r="148" spans="1:5">
      <c r="A148">
        <f t="shared" si="2"/>
        <v>0</v>
      </c>
      <c r="B148" s="47"/>
      <c r="C148" s="47"/>
      <c r="D148" s="47"/>
      <c r="E148" s="47"/>
    </row>
    <row r="149" spans="1:5">
      <c r="A149">
        <f t="shared" si="2"/>
        <v>0</v>
      </c>
      <c r="B149" s="47"/>
      <c r="C149" s="47"/>
      <c r="D149" s="47"/>
      <c r="E149" s="47"/>
    </row>
    <row r="150" spans="1:5">
      <c r="A150">
        <f t="shared" si="2"/>
        <v>0</v>
      </c>
      <c r="B150" s="47"/>
      <c r="C150" s="47"/>
      <c r="D150" s="47"/>
      <c r="E150" s="47"/>
    </row>
    <row r="151" spans="1:5">
      <c r="A151">
        <f t="shared" si="2"/>
        <v>0</v>
      </c>
      <c r="B151" s="47"/>
      <c r="C151" s="47"/>
      <c r="D151" s="47"/>
      <c r="E151" s="47"/>
    </row>
    <row r="152" spans="1:5">
      <c r="A152">
        <f t="shared" si="2"/>
        <v>0</v>
      </c>
      <c r="B152" s="47"/>
      <c r="C152" s="47"/>
      <c r="D152" s="47"/>
      <c r="E152" s="47"/>
    </row>
    <row r="153" spans="1:5">
      <c r="A153">
        <f t="shared" si="2"/>
        <v>0</v>
      </c>
      <c r="B153" s="47"/>
      <c r="C153" s="47"/>
      <c r="D153" s="47"/>
      <c r="E153" s="47"/>
    </row>
    <row r="154" spans="1:5">
      <c r="A154">
        <f t="shared" si="2"/>
        <v>0</v>
      </c>
      <c r="B154" s="47"/>
      <c r="C154" s="47"/>
      <c r="D154" s="47"/>
      <c r="E154" s="47"/>
    </row>
    <row r="155" spans="1:5">
      <c r="A155">
        <f t="shared" si="2"/>
        <v>0</v>
      </c>
      <c r="B155" s="47"/>
      <c r="C155" s="47"/>
      <c r="D155" s="47"/>
      <c r="E155" s="47"/>
    </row>
    <row r="156" spans="1:5">
      <c r="A156">
        <f t="shared" si="2"/>
        <v>0</v>
      </c>
      <c r="B156" s="47"/>
      <c r="C156" s="47"/>
      <c r="D156" s="47"/>
      <c r="E156" s="47"/>
    </row>
    <row r="157" spans="1:5">
      <c r="A157">
        <f t="shared" si="2"/>
        <v>0</v>
      </c>
      <c r="B157" s="47"/>
      <c r="C157" s="47"/>
      <c r="D157" s="47"/>
      <c r="E157" s="47"/>
    </row>
    <row r="158" spans="1:5">
      <c r="A158">
        <f t="shared" si="2"/>
        <v>0</v>
      </c>
      <c r="B158" s="47"/>
      <c r="C158" s="47"/>
      <c r="D158" s="47"/>
      <c r="E158" s="47"/>
    </row>
    <row r="159" spans="1:5">
      <c r="A159">
        <f t="shared" si="2"/>
        <v>0</v>
      </c>
      <c r="B159" s="47"/>
      <c r="C159" s="47"/>
      <c r="D159" s="47"/>
      <c r="E159" s="47"/>
    </row>
    <row r="160" spans="1:5">
      <c r="A160">
        <f t="shared" si="2"/>
        <v>0</v>
      </c>
      <c r="B160" s="47"/>
      <c r="C160" s="47"/>
      <c r="D160" s="47"/>
      <c r="E160" s="47"/>
    </row>
    <row r="161" spans="1:5">
      <c r="A161">
        <f t="shared" si="2"/>
        <v>0</v>
      </c>
      <c r="B161" s="47"/>
      <c r="C161" s="47"/>
      <c r="D161" s="47"/>
      <c r="E161" s="47"/>
    </row>
    <row r="162" spans="1:5">
      <c r="A162">
        <f t="shared" si="2"/>
        <v>0</v>
      </c>
      <c r="B162" s="47"/>
      <c r="C162" s="47"/>
      <c r="D162" s="47"/>
      <c r="E162" s="47"/>
    </row>
    <row r="163" spans="1:5">
      <c r="A163">
        <f t="shared" si="2"/>
        <v>0</v>
      </c>
      <c r="B163" s="47"/>
      <c r="C163" s="47"/>
      <c r="D163" s="47"/>
      <c r="E163" s="47"/>
    </row>
    <row r="164" spans="1:5">
      <c r="A164">
        <f t="shared" si="2"/>
        <v>0</v>
      </c>
      <c r="B164" s="47"/>
      <c r="C164" s="47"/>
      <c r="D164" s="47"/>
      <c r="E164" s="47"/>
    </row>
    <row r="165" spans="1:5">
      <c r="A165">
        <f t="shared" si="2"/>
        <v>0</v>
      </c>
      <c r="B165" s="47"/>
      <c r="C165" s="47"/>
      <c r="D165" s="47"/>
      <c r="E165" s="47"/>
    </row>
    <row r="166" spans="1:5">
      <c r="A166">
        <f t="shared" si="2"/>
        <v>0</v>
      </c>
      <c r="B166" s="47"/>
      <c r="C166" s="47"/>
      <c r="D166" s="47"/>
      <c r="E166" s="47"/>
    </row>
    <row r="167" spans="1:5">
      <c r="A167">
        <f t="shared" si="2"/>
        <v>0</v>
      </c>
      <c r="B167" s="47"/>
      <c r="C167" s="47"/>
      <c r="D167" s="47"/>
      <c r="E167" s="47"/>
    </row>
    <row r="168" spans="1:5">
      <c r="A168">
        <f t="shared" si="2"/>
        <v>0</v>
      </c>
      <c r="B168" s="47"/>
      <c r="C168" s="47"/>
      <c r="D168" s="47"/>
      <c r="E168" s="47"/>
    </row>
    <row r="169" spans="1:5">
      <c r="A169">
        <f t="shared" si="2"/>
        <v>0</v>
      </c>
      <c r="B169" s="47"/>
      <c r="C169" s="47"/>
      <c r="D169" s="47"/>
      <c r="E169" s="47"/>
    </row>
    <row r="170" spans="1:5">
      <c r="A170">
        <f t="shared" si="2"/>
        <v>0</v>
      </c>
      <c r="B170" s="47"/>
      <c r="C170" s="47"/>
      <c r="D170" s="47"/>
      <c r="E170" s="47"/>
    </row>
    <row r="171" spans="1:5">
      <c r="A171">
        <f t="shared" si="2"/>
        <v>0</v>
      </c>
      <c r="B171" s="47"/>
      <c r="C171" s="47"/>
      <c r="D171" s="47"/>
      <c r="E171" s="47"/>
    </row>
    <row r="172" spans="1:5">
      <c r="A172">
        <f t="shared" si="2"/>
        <v>0</v>
      </c>
      <c r="B172" s="47"/>
      <c r="C172" s="47"/>
      <c r="D172" s="47"/>
      <c r="E172" s="47"/>
    </row>
    <row r="173" spans="1:5">
      <c r="A173">
        <f t="shared" si="2"/>
        <v>0</v>
      </c>
      <c r="B173" s="47"/>
      <c r="C173" s="47"/>
      <c r="D173" s="47"/>
      <c r="E173" s="47"/>
    </row>
    <row r="174" spans="1:5">
      <c r="A174">
        <f t="shared" si="2"/>
        <v>0</v>
      </c>
      <c r="B174" s="47"/>
      <c r="C174" s="47"/>
      <c r="D174" s="47"/>
      <c r="E174" s="47"/>
    </row>
    <row r="175" spans="1:5">
      <c r="A175">
        <f t="shared" si="2"/>
        <v>0</v>
      </c>
      <c r="B175" s="47"/>
      <c r="C175" s="47"/>
      <c r="D175" s="47"/>
      <c r="E175" s="47"/>
    </row>
    <row r="176" spans="1:5">
      <c r="A176">
        <f t="shared" si="2"/>
        <v>0</v>
      </c>
      <c r="B176" s="47"/>
      <c r="C176" s="47"/>
      <c r="D176" s="47"/>
      <c r="E176" s="47"/>
    </row>
    <row r="177" spans="1:5">
      <c r="A177">
        <f t="shared" si="2"/>
        <v>0</v>
      </c>
      <c r="B177" s="47"/>
      <c r="C177" s="47"/>
      <c r="D177" s="47"/>
      <c r="E177" s="47"/>
    </row>
    <row r="178" spans="1:5">
      <c r="A178">
        <f t="shared" si="2"/>
        <v>0</v>
      </c>
      <c r="B178" s="47"/>
      <c r="C178" s="47"/>
      <c r="D178" s="47"/>
      <c r="E178" s="47"/>
    </row>
    <row r="179" spans="1:5">
      <c r="A179">
        <f t="shared" si="2"/>
        <v>0</v>
      </c>
      <c r="B179" s="47"/>
      <c r="C179" s="47"/>
      <c r="D179" s="47"/>
      <c r="E179" s="47"/>
    </row>
    <row r="180" spans="1:5">
      <c r="A180">
        <f t="shared" si="2"/>
        <v>0</v>
      </c>
      <c r="B180" s="47"/>
      <c r="C180" s="47"/>
      <c r="D180" s="47"/>
      <c r="E180" s="47"/>
    </row>
    <row r="181" spans="1:5">
      <c r="A181">
        <f t="shared" si="2"/>
        <v>0</v>
      </c>
      <c r="B181" s="47"/>
      <c r="C181" s="47"/>
      <c r="D181" s="47"/>
      <c r="E181" s="47"/>
    </row>
    <row r="182" spans="1:5">
      <c r="A182">
        <f t="shared" si="2"/>
        <v>0</v>
      </c>
      <c r="B182" s="47"/>
      <c r="C182" s="47"/>
      <c r="D182" s="47"/>
      <c r="E182" s="47"/>
    </row>
    <row r="183" spans="1:5">
      <c r="A183">
        <f t="shared" si="2"/>
        <v>0</v>
      </c>
      <c r="B183" s="47"/>
      <c r="C183" s="47"/>
      <c r="D183" s="47"/>
      <c r="E183" s="47"/>
    </row>
    <row r="184" spans="1:5">
      <c r="A184">
        <f t="shared" si="2"/>
        <v>0</v>
      </c>
      <c r="B184" s="47"/>
      <c r="C184" s="47"/>
      <c r="D184" s="47"/>
      <c r="E184" s="47"/>
    </row>
    <row r="185" spans="1:5">
      <c r="A185">
        <f t="shared" si="2"/>
        <v>0</v>
      </c>
      <c r="B185" s="47"/>
      <c r="C185" s="47"/>
      <c r="D185" s="47"/>
      <c r="E185" s="47"/>
    </row>
    <row r="186" spans="1:5">
      <c r="A186">
        <f t="shared" si="2"/>
        <v>0</v>
      </c>
      <c r="B186" s="47"/>
      <c r="C186" s="47"/>
      <c r="D186" s="47"/>
      <c r="E186" s="47"/>
    </row>
    <row r="187" spans="1:5">
      <c r="A187">
        <f t="shared" si="2"/>
        <v>0</v>
      </c>
      <c r="B187" s="47"/>
      <c r="C187" s="47"/>
      <c r="D187" s="47"/>
      <c r="E187" s="47"/>
    </row>
    <row r="188" spans="1:5">
      <c r="A188">
        <f t="shared" si="2"/>
        <v>0</v>
      </c>
      <c r="B188" s="47"/>
      <c r="C188" s="47"/>
      <c r="D188" s="47"/>
      <c r="E188" s="47"/>
    </row>
    <row r="189" spans="1:5">
      <c r="A189">
        <f t="shared" si="2"/>
        <v>0</v>
      </c>
      <c r="B189" s="47"/>
      <c r="C189" s="47"/>
      <c r="D189" s="47"/>
      <c r="E189" s="47"/>
    </row>
    <row r="190" spans="1:5">
      <c r="A190">
        <f t="shared" si="2"/>
        <v>0</v>
      </c>
      <c r="B190" s="47"/>
      <c r="C190" s="47"/>
      <c r="D190" s="47"/>
      <c r="E190" s="47"/>
    </row>
    <row r="191" spans="1:5">
      <c r="A191">
        <f t="shared" si="2"/>
        <v>0</v>
      </c>
      <c r="B191" s="47"/>
      <c r="C191" s="47"/>
      <c r="D191" s="47"/>
      <c r="E191" s="47"/>
    </row>
    <row r="192" spans="1:5">
      <c r="A192">
        <f t="shared" si="2"/>
        <v>0</v>
      </c>
      <c r="B192" s="47"/>
      <c r="C192" s="47"/>
      <c r="D192" s="47"/>
      <c r="E192" s="47"/>
    </row>
    <row r="193" spans="1:5">
      <c r="A193">
        <f t="shared" si="2"/>
        <v>0</v>
      </c>
      <c r="B193" s="47"/>
      <c r="C193" s="47"/>
      <c r="D193" s="47"/>
      <c r="E193" s="47"/>
    </row>
    <row r="194" spans="1:5">
      <c r="A194">
        <f t="shared" si="2"/>
        <v>0</v>
      </c>
      <c r="B194" s="47"/>
      <c r="C194" s="47"/>
      <c r="D194" s="47"/>
      <c r="E194" s="47"/>
    </row>
    <row r="195" spans="1:5">
      <c r="A195">
        <f t="shared" ref="A195:A200" si="3">B195*1</f>
        <v>0</v>
      </c>
      <c r="B195" s="47"/>
      <c r="C195" s="47"/>
      <c r="D195" s="47"/>
      <c r="E195" s="47"/>
    </row>
    <row r="196" spans="1:5">
      <c r="A196">
        <f t="shared" si="3"/>
        <v>0</v>
      </c>
      <c r="B196" s="47"/>
      <c r="C196" s="47"/>
      <c r="D196" s="47"/>
      <c r="E196" s="47"/>
    </row>
    <row r="197" spans="1:5">
      <c r="A197">
        <f t="shared" si="3"/>
        <v>0</v>
      </c>
      <c r="B197" s="47"/>
      <c r="C197" s="47"/>
      <c r="D197" s="47"/>
      <c r="E197" s="47"/>
    </row>
    <row r="198" spans="1:5">
      <c r="A198">
        <f t="shared" si="3"/>
        <v>0</v>
      </c>
      <c r="B198" s="47"/>
      <c r="C198" s="47"/>
      <c r="D198" s="47"/>
      <c r="E198" s="47"/>
    </row>
    <row r="199" spans="1:5">
      <c r="A199">
        <f t="shared" si="3"/>
        <v>0</v>
      </c>
      <c r="B199" s="47"/>
      <c r="C199" s="47"/>
      <c r="D199" s="47"/>
      <c r="E199" s="47"/>
    </row>
    <row r="200" spans="1:5">
      <c r="A200">
        <f t="shared" si="3"/>
        <v>0</v>
      </c>
      <c r="B200" s="47"/>
      <c r="C200" s="47"/>
      <c r="D200" s="47"/>
      <c r="E200" s="47"/>
    </row>
  </sheetData>
  <phoneticPr fontId="2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A52C7-72D3-47E0-AF11-2BE7F2A8679B}">
  <dimension ref="A1:FL47"/>
  <sheetViews>
    <sheetView zoomScale="85" zoomScaleNormal="85" workbookViewId="0">
      <pane ySplit="1" topLeftCell="A2" activePane="bottomLeft" state="frozen"/>
      <selection pane="bottomLeft"/>
    </sheetView>
  </sheetViews>
  <sheetFormatPr defaultRowHeight="13.5"/>
  <cols>
    <col min="10" max="10" width="9" customWidth="1"/>
    <col min="38" max="59" width="2.875" customWidth="1"/>
    <col min="67" max="88" width="3.125" customWidth="1"/>
    <col min="94" max="101" width="3" customWidth="1"/>
  </cols>
  <sheetData>
    <row r="1" spans="1:168" s="4" customFormat="1" ht="59.25" customHeight="1">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3" t="s">
        <v>47</v>
      </c>
      <c r="AW1" s="3" t="s">
        <v>48</v>
      </c>
      <c r="AX1" s="3" t="s">
        <v>49</v>
      </c>
      <c r="AY1" s="3" t="s">
        <v>50</v>
      </c>
      <c r="AZ1" s="3" t="s">
        <v>51</v>
      </c>
      <c r="BA1" s="3" t="s">
        <v>52</v>
      </c>
      <c r="BB1" s="3" t="s">
        <v>53</v>
      </c>
      <c r="BC1" s="3" t="s">
        <v>54</v>
      </c>
      <c r="BD1" s="3" t="s">
        <v>55</v>
      </c>
      <c r="BE1" s="3" t="s">
        <v>56</v>
      </c>
      <c r="BF1" s="3" t="s">
        <v>57</v>
      </c>
      <c r="BG1" s="3" t="s">
        <v>58</v>
      </c>
      <c r="BH1" s="3" t="s">
        <v>59</v>
      </c>
      <c r="BI1" s="3" t="s">
        <v>60</v>
      </c>
      <c r="BJ1" s="3" t="s">
        <v>61</v>
      </c>
      <c r="BK1" s="3" t="s">
        <v>62</v>
      </c>
      <c r="BL1" s="3" t="s">
        <v>63</v>
      </c>
      <c r="BM1" s="3" t="s">
        <v>64</v>
      </c>
      <c r="BN1" s="3" t="s">
        <v>65</v>
      </c>
      <c r="BO1" s="3" t="s">
        <v>66</v>
      </c>
      <c r="BP1" s="3" t="s">
        <v>67</v>
      </c>
      <c r="BQ1" s="3" t="s">
        <v>68</v>
      </c>
      <c r="BR1" s="3" t="s">
        <v>69</v>
      </c>
      <c r="BS1" s="3" t="s">
        <v>70</v>
      </c>
      <c r="BT1" s="3" t="s">
        <v>71</v>
      </c>
      <c r="BU1" s="3" t="s">
        <v>72</v>
      </c>
      <c r="BV1" s="3" t="s">
        <v>73</v>
      </c>
      <c r="BW1" s="3" t="s">
        <v>74</v>
      </c>
      <c r="BX1" s="3" t="s">
        <v>75</v>
      </c>
      <c r="BY1" s="3" t="s">
        <v>76</v>
      </c>
      <c r="BZ1" s="3" t="s">
        <v>77</v>
      </c>
      <c r="CA1" s="3" t="s">
        <v>78</v>
      </c>
      <c r="CB1" s="3" t="s">
        <v>79</v>
      </c>
      <c r="CC1" s="3" t="s">
        <v>80</v>
      </c>
      <c r="CD1" s="3" t="s">
        <v>81</v>
      </c>
      <c r="CE1" s="3" t="s">
        <v>82</v>
      </c>
      <c r="CF1" s="3" t="s">
        <v>83</v>
      </c>
      <c r="CG1" s="3" t="s">
        <v>84</v>
      </c>
      <c r="CH1" s="3" t="s">
        <v>85</v>
      </c>
      <c r="CI1" s="3" t="s">
        <v>86</v>
      </c>
      <c r="CJ1" s="3" t="s">
        <v>87</v>
      </c>
      <c r="CK1" s="3" t="s">
        <v>88</v>
      </c>
      <c r="CL1" s="3" t="s">
        <v>89</v>
      </c>
      <c r="CM1" s="3" t="s">
        <v>90</v>
      </c>
      <c r="CN1" s="3" t="s">
        <v>91</v>
      </c>
      <c r="CO1" s="3" t="s">
        <v>92</v>
      </c>
      <c r="CP1" s="3" t="s">
        <v>93</v>
      </c>
      <c r="CQ1" s="3" t="s">
        <v>94</v>
      </c>
      <c r="CR1" s="3" t="s">
        <v>95</v>
      </c>
      <c r="CS1" s="3" t="s">
        <v>96</v>
      </c>
      <c r="CT1" s="3" t="s">
        <v>97</v>
      </c>
      <c r="CU1" s="3" t="s">
        <v>98</v>
      </c>
      <c r="CV1" s="3" t="s">
        <v>99</v>
      </c>
      <c r="CW1" s="3" t="s">
        <v>100</v>
      </c>
      <c r="CX1" s="3" t="s">
        <v>101</v>
      </c>
      <c r="CY1" s="3" t="s">
        <v>102</v>
      </c>
      <c r="CZ1" s="3" t="s">
        <v>103</v>
      </c>
      <c r="DA1" s="3" t="s">
        <v>104</v>
      </c>
      <c r="DB1" s="3" t="s">
        <v>105</v>
      </c>
      <c r="DC1" s="3" t="s">
        <v>106</v>
      </c>
      <c r="DD1" s="3" t="s">
        <v>107</v>
      </c>
      <c r="DE1" s="3" t="s">
        <v>108</v>
      </c>
      <c r="DF1" s="3" t="s">
        <v>109</v>
      </c>
      <c r="DG1" s="3" t="s">
        <v>110</v>
      </c>
      <c r="DH1" s="3" t="s">
        <v>111</v>
      </c>
      <c r="DI1" s="3" t="s">
        <v>112</v>
      </c>
      <c r="DJ1" s="3" t="s">
        <v>113</v>
      </c>
      <c r="DK1" s="3" t="s">
        <v>114</v>
      </c>
      <c r="DL1" s="3" t="s">
        <v>115</v>
      </c>
      <c r="DM1" s="3" t="s">
        <v>116</v>
      </c>
      <c r="DN1" s="3" t="s">
        <v>117</v>
      </c>
      <c r="DO1" s="3" t="s">
        <v>118</v>
      </c>
      <c r="DP1" s="3" t="s">
        <v>119</v>
      </c>
      <c r="DQ1" s="3" t="s">
        <v>120</v>
      </c>
      <c r="DR1" s="3" t="s">
        <v>121</v>
      </c>
      <c r="DS1" s="3" t="s">
        <v>122</v>
      </c>
      <c r="DT1" s="3" t="s">
        <v>123</v>
      </c>
      <c r="DU1" s="3" t="s">
        <v>124</v>
      </c>
      <c r="DV1" s="3" t="s">
        <v>125</v>
      </c>
      <c r="DW1" s="3" t="s">
        <v>126</v>
      </c>
      <c r="DX1" s="3" t="s">
        <v>127</v>
      </c>
      <c r="DY1" s="3" t="s">
        <v>128</v>
      </c>
      <c r="DZ1" s="3" t="s">
        <v>129</v>
      </c>
      <c r="EA1" s="3" t="s">
        <v>130</v>
      </c>
      <c r="EB1" s="3" t="s">
        <v>131</v>
      </c>
      <c r="EC1" s="3" t="s">
        <v>132</v>
      </c>
      <c r="ED1" s="3" t="s">
        <v>133</v>
      </c>
      <c r="EE1" s="3" t="s">
        <v>134</v>
      </c>
      <c r="EF1" s="3" t="s">
        <v>135</v>
      </c>
      <c r="EG1" s="3" t="s">
        <v>136</v>
      </c>
      <c r="EH1" s="3" t="s">
        <v>137</v>
      </c>
      <c r="EI1" s="3" t="s">
        <v>138</v>
      </c>
      <c r="EJ1" s="3" t="s">
        <v>139</v>
      </c>
      <c r="EK1" s="3" t="s">
        <v>140</v>
      </c>
      <c r="EL1" s="3" t="s">
        <v>141</v>
      </c>
      <c r="EM1" s="3" t="s">
        <v>142</v>
      </c>
      <c r="EN1" s="3" t="s">
        <v>143</v>
      </c>
      <c r="EO1" s="3" t="s">
        <v>144</v>
      </c>
      <c r="EP1" s="3" t="s">
        <v>145</v>
      </c>
      <c r="EQ1" s="3" t="s">
        <v>146</v>
      </c>
      <c r="ER1" s="3" t="s">
        <v>147</v>
      </c>
      <c r="ES1" s="3" t="s">
        <v>148</v>
      </c>
      <c r="ET1" s="3" t="s">
        <v>149</v>
      </c>
      <c r="EU1" s="3" t="s">
        <v>150</v>
      </c>
      <c r="EV1" s="3" t="s">
        <v>151</v>
      </c>
      <c r="EW1" s="3" t="s">
        <v>152</v>
      </c>
      <c r="EX1" s="3" t="s">
        <v>153</v>
      </c>
      <c r="EY1" s="3" t="s">
        <v>154</v>
      </c>
      <c r="EZ1" s="3" t="s">
        <v>155</v>
      </c>
      <c r="FA1" s="3" t="s">
        <v>156</v>
      </c>
      <c r="FB1" s="3" t="s">
        <v>157</v>
      </c>
      <c r="FC1" s="3" t="s">
        <v>158</v>
      </c>
      <c r="FD1" s="3" t="s">
        <v>159</v>
      </c>
      <c r="FE1" s="3" t="s">
        <v>160</v>
      </c>
      <c r="FF1" s="3" t="s">
        <v>161</v>
      </c>
      <c r="FG1" s="3" t="s">
        <v>162</v>
      </c>
      <c r="FH1" s="3" t="s">
        <v>163</v>
      </c>
      <c r="FI1" s="3" t="s">
        <v>164</v>
      </c>
      <c r="FJ1" s="3" t="s">
        <v>165</v>
      </c>
      <c r="FK1" s="3" t="s">
        <v>166</v>
      </c>
      <c r="FL1" s="3" t="s">
        <v>167</v>
      </c>
    </row>
    <row r="2" spans="1:168">
      <c r="A2">
        <v>1</v>
      </c>
      <c r="B2" t="s">
        <v>211</v>
      </c>
      <c r="C2" t="s">
        <v>212</v>
      </c>
      <c r="D2" t="s">
        <v>219</v>
      </c>
      <c r="E2" t="s">
        <v>220</v>
      </c>
      <c r="F2" s="1">
        <v>29221</v>
      </c>
      <c r="G2" t="s">
        <v>216</v>
      </c>
      <c r="H2" t="s">
        <v>200</v>
      </c>
      <c r="I2" t="s">
        <v>221</v>
      </c>
      <c r="J2" t="s">
        <v>201</v>
      </c>
      <c r="K2" t="s">
        <v>168</v>
      </c>
      <c r="L2" t="s">
        <v>202</v>
      </c>
      <c r="M2" t="s">
        <v>222</v>
      </c>
      <c r="N2" t="s">
        <v>169</v>
      </c>
      <c r="O2" t="s">
        <v>223</v>
      </c>
      <c r="P2">
        <v>45660</v>
      </c>
      <c r="R2" t="s">
        <v>224</v>
      </c>
      <c r="S2">
        <v>45660</v>
      </c>
      <c r="U2" t="s">
        <v>203</v>
      </c>
      <c r="AD2" t="s">
        <v>204</v>
      </c>
      <c r="AE2" t="s">
        <v>211</v>
      </c>
      <c r="AF2" t="s">
        <v>212</v>
      </c>
      <c r="AG2" t="s">
        <v>170</v>
      </c>
      <c r="AH2">
        <v>6000000</v>
      </c>
      <c r="AJ2">
        <v>6000000</v>
      </c>
      <c r="AK2">
        <v>4400000</v>
      </c>
      <c r="BH2">
        <v>0</v>
      </c>
      <c r="BI2">
        <v>0</v>
      </c>
      <c r="BJ2">
        <v>4400000</v>
      </c>
      <c r="BK2">
        <v>6000000</v>
      </c>
      <c r="BM2">
        <v>6000000</v>
      </c>
      <c r="BN2">
        <v>4400000</v>
      </c>
      <c r="CK2">
        <v>0</v>
      </c>
      <c r="CL2">
        <v>4400000</v>
      </c>
      <c r="CM2">
        <v>4400000</v>
      </c>
      <c r="CN2" t="s">
        <v>171</v>
      </c>
      <c r="CO2">
        <v>680000</v>
      </c>
      <c r="CX2" t="s">
        <v>225</v>
      </c>
      <c r="CY2" t="s">
        <v>174</v>
      </c>
      <c r="DE2" s="2"/>
      <c r="DH2" t="s">
        <v>168</v>
      </c>
      <c r="DM2" t="s">
        <v>168</v>
      </c>
      <c r="DO2" t="s">
        <v>168</v>
      </c>
      <c r="DQ2" t="s">
        <v>173</v>
      </c>
      <c r="DR2" t="s">
        <v>173</v>
      </c>
      <c r="DS2" t="s">
        <v>173</v>
      </c>
      <c r="DT2" t="s">
        <v>173</v>
      </c>
      <c r="DU2" t="s">
        <v>172</v>
      </c>
      <c r="DW2">
        <v>380000</v>
      </c>
      <c r="DX2">
        <v>1010000</v>
      </c>
      <c r="DY2">
        <v>0</v>
      </c>
      <c r="DZ2">
        <v>1</v>
      </c>
      <c r="EA2">
        <v>1</v>
      </c>
      <c r="EB2">
        <v>0</v>
      </c>
      <c r="EC2">
        <v>0</v>
      </c>
      <c r="ED2">
        <v>0</v>
      </c>
      <c r="EE2">
        <v>0</v>
      </c>
      <c r="EF2">
        <v>0</v>
      </c>
      <c r="EG2">
        <v>0</v>
      </c>
      <c r="EH2">
        <v>0</v>
      </c>
      <c r="EI2">
        <v>0</v>
      </c>
      <c r="EJ2">
        <v>0</v>
      </c>
      <c r="EK2">
        <v>0</v>
      </c>
      <c r="EL2">
        <v>0</v>
      </c>
      <c r="EM2">
        <v>0</v>
      </c>
      <c r="EN2">
        <v>10572</v>
      </c>
      <c r="EO2">
        <v>10572</v>
      </c>
      <c r="ER2">
        <v>10572</v>
      </c>
      <c r="ES2">
        <v>10572</v>
      </c>
      <c r="ET2">
        <v>87768</v>
      </c>
      <c r="EU2">
        <v>40000</v>
      </c>
      <c r="EV2">
        <v>100000</v>
      </c>
      <c r="EW2">
        <v>40000</v>
      </c>
      <c r="EZ2">
        <v>40000</v>
      </c>
      <c r="FA2">
        <v>40000</v>
      </c>
      <c r="FB2">
        <v>90572</v>
      </c>
      <c r="FH2">
        <v>200000</v>
      </c>
      <c r="FI2">
        <v>0</v>
      </c>
      <c r="FJ2">
        <v>200000</v>
      </c>
      <c r="FK2">
        <v>120000</v>
      </c>
    </row>
    <row r="3" spans="1:168">
      <c r="A3">
        <v>3</v>
      </c>
      <c r="B3" t="s">
        <v>213</v>
      </c>
      <c r="C3" t="s">
        <v>214</v>
      </c>
      <c r="D3" t="s">
        <v>226</v>
      </c>
      <c r="E3" t="s">
        <v>227</v>
      </c>
      <c r="F3" s="1">
        <v>29221</v>
      </c>
      <c r="G3" t="s">
        <v>216</v>
      </c>
      <c r="H3" t="s">
        <v>200</v>
      </c>
      <c r="I3" t="s">
        <v>221</v>
      </c>
      <c r="J3" t="s">
        <v>201</v>
      </c>
      <c r="K3" t="s">
        <v>168</v>
      </c>
      <c r="L3" t="s">
        <v>202</v>
      </c>
      <c r="M3" t="s">
        <v>222</v>
      </c>
      <c r="N3" t="s">
        <v>169</v>
      </c>
      <c r="O3" t="s">
        <v>223</v>
      </c>
      <c r="P3">
        <v>45660</v>
      </c>
      <c r="R3" t="s">
        <v>224</v>
      </c>
      <c r="S3">
        <v>45660</v>
      </c>
      <c r="U3" t="s">
        <v>203</v>
      </c>
      <c r="AD3" t="s">
        <v>204</v>
      </c>
      <c r="AE3" t="s">
        <v>211</v>
      </c>
      <c r="AF3" t="s">
        <v>212</v>
      </c>
      <c r="AG3" t="s">
        <v>170</v>
      </c>
      <c r="AH3">
        <v>6000000</v>
      </c>
      <c r="AJ3">
        <v>6000000</v>
      </c>
      <c r="AK3">
        <v>4400000</v>
      </c>
      <c r="BH3">
        <v>0</v>
      </c>
      <c r="BI3">
        <v>0</v>
      </c>
      <c r="BJ3">
        <v>4400000</v>
      </c>
      <c r="BK3">
        <v>6000000</v>
      </c>
      <c r="BM3">
        <v>6000000</v>
      </c>
      <c r="BN3">
        <v>4400000</v>
      </c>
      <c r="CK3">
        <v>0</v>
      </c>
      <c r="CL3">
        <v>4400000</v>
      </c>
      <c r="CM3">
        <v>4400000</v>
      </c>
      <c r="CN3" t="s">
        <v>171</v>
      </c>
      <c r="CO3">
        <v>680000</v>
      </c>
      <c r="CX3" t="s">
        <v>225</v>
      </c>
      <c r="CY3" t="s">
        <v>174</v>
      </c>
      <c r="DE3" s="2"/>
      <c r="DH3" t="s">
        <v>168</v>
      </c>
      <c r="DM3" t="s">
        <v>168</v>
      </c>
      <c r="DO3" t="s">
        <v>168</v>
      </c>
      <c r="DQ3" t="s">
        <v>173</v>
      </c>
      <c r="DR3" t="s">
        <v>173</v>
      </c>
      <c r="DS3" t="s">
        <v>173</v>
      </c>
      <c r="DT3" t="s">
        <v>173</v>
      </c>
      <c r="DU3" t="s">
        <v>172</v>
      </c>
      <c r="DW3">
        <v>380000</v>
      </c>
      <c r="DX3">
        <v>1010000</v>
      </c>
      <c r="DY3">
        <v>0</v>
      </c>
      <c r="DZ3">
        <v>1</v>
      </c>
      <c r="EA3">
        <v>1</v>
      </c>
      <c r="EB3">
        <v>0</v>
      </c>
      <c r="EC3">
        <v>0</v>
      </c>
      <c r="ED3">
        <v>0</v>
      </c>
      <c r="EE3">
        <v>0</v>
      </c>
      <c r="EF3">
        <v>0</v>
      </c>
      <c r="EG3">
        <v>0</v>
      </c>
      <c r="EH3">
        <v>0</v>
      </c>
      <c r="EI3">
        <v>0</v>
      </c>
      <c r="EJ3">
        <v>0</v>
      </c>
      <c r="EK3">
        <v>0</v>
      </c>
      <c r="EL3">
        <v>0</v>
      </c>
      <c r="EM3">
        <v>0</v>
      </c>
      <c r="EN3">
        <v>10572</v>
      </c>
      <c r="EO3">
        <v>10572</v>
      </c>
      <c r="ER3">
        <v>10572</v>
      </c>
      <c r="ES3">
        <v>10572</v>
      </c>
      <c r="ET3">
        <v>87768</v>
      </c>
      <c r="EU3">
        <v>40000</v>
      </c>
      <c r="EV3">
        <v>100000</v>
      </c>
      <c r="EW3">
        <v>40000</v>
      </c>
      <c r="EZ3">
        <v>40000</v>
      </c>
      <c r="FA3">
        <v>40000</v>
      </c>
      <c r="FB3">
        <v>90572</v>
      </c>
      <c r="FH3">
        <v>200000</v>
      </c>
      <c r="FI3">
        <v>0</v>
      </c>
      <c r="FJ3">
        <v>200000</v>
      </c>
      <c r="FK3">
        <v>120000</v>
      </c>
    </row>
    <row r="4" spans="1:168">
      <c r="F4" s="1"/>
      <c r="DE4" s="2"/>
    </row>
    <row r="5" spans="1:168">
      <c r="F5" s="1"/>
      <c r="DE5" s="2"/>
    </row>
    <row r="6" spans="1:168">
      <c r="F6" s="1"/>
      <c r="P6" s="2"/>
      <c r="DE6" s="2"/>
    </row>
    <row r="7" spans="1:168">
      <c r="F7" s="1"/>
      <c r="DE7" s="2"/>
    </row>
    <row r="8" spans="1:168">
      <c r="F8" s="1"/>
      <c r="P8" s="1"/>
      <c r="S8" s="1"/>
      <c r="DE8" s="2"/>
    </row>
    <row r="9" spans="1:168">
      <c r="F9" s="1"/>
      <c r="P9" s="2"/>
      <c r="DE9" s="2"/>
    </row>
    <row r="10" spans="1:168">
      <c r="F10" s="1"/>
      <c r="DE10" s="2"/>
    </row>
    <row r="11" spans="1:168">
      <c r="F11" s="1"/>
      <c r="DE11" s="2"/>
    </row>
    <row r="12" spans="1:168">
      <c r="F12" s="1"/>
      <c r="P12" s="1"/>
      <c r="DE12" s="2"/>
    </row>
    <row r="13" spans="1:168">
      <c r="F13" s="1"/>
      <c r="P13" s="1"/>
      <c r="DE13" s="2"/>
    </row>
    <row r="14" spans="1:168">
      <c r="F14" s="1"/>
      <c r="P14" s="1"/>
      <c r="DE14" s="2"/>
    </row>
    <row r="15" spans="1:168">
      <c r="F15" s="1"/>
      <c r="P15" s="1"/>
      <c r="DE15" s="2"/>
    </row>
    <row r="16" spans="1:168">
      <c r="F16" s="1"/>
      <c r="DE16" s="2"/>
    </row>
    <row r="17" spans="6:116">
      <c r="F17" s="1"/>
      <c r="DE17" s="2"/>
      <c r="DL17" s="1"/>
    </row>
    <row r="18" spans="6:116">
      <c r="F18" s="1"/>
      <c r="P18" s="1"/>
      <c r="DE18" s="2"/>
    </row>
    <row r="19" spans="6:116">
      <c r="F19" s="1"/>
      <c r="P19" s="1"/>
      <c r="DE19" s="2"/>
    </row>
    <row r="20" spans="6:116">
      <c r="F20" s="1"/>
      <c r="DE20" s="2"/>
    </row>
    <row r="21" spans="6:116">
      <c r="F21" s="1"/>
      <c r="DE21" s="2"/>
    </row>
    <row r="22" spans="6:116">
      <c r="F22" s="1"/>
      <c r="P22" s="1"/>
      <c r="DE22" s="2"/>
    </row>
    <row r="23" spans="6:116">
      <c r="F23" s="1"/>
      <c r="P23" s="2"/>
      <c r="DE23" s="2"/>
    </row>
    <row r="24" spans="6:116">
      <c r="F24" s="1"/>
      <c r="P24" s="1"/>
      <c r="DE24" s="2"/>
    </row>
    <row r="25" spans="6:116">
      <c r="F25" s="1"/>
      <c r="DE25" s="2"/>
    </row>
    <row r="26" spans="6:116">
      <c r="F26" s="1"/>
      <c r="DE26" s="2"/>
    </row>
    <row r="27" spans="6:116">
      <c r="F27" s="1"/>
      <c r="DE27" s="2"/>
    </row>
    <row r="28" spans="6:116">
      <c r="F28" s="1"/>
      <c r="P28" s="5"/>
      <c r="DE28" s="2"/>
    </row>
    <row r="29" spans="6:116">
      <c r="F29" s="1"/>
      <c r="DE29" s="2"/>
    </row>
    <row r="30" spans="6:116">
      <c r="F30" s="1"/>
      <c r="DE30" s="2"/>
    </row>
    <row r="31" spans="6:116">
      <c r="F31" s="1"/>
      <c r="P31" s="1"/>
      <c r="DE31" s="2"/>
    </row>
    <row r="32" spans="6:116">
      <c r="F32" s="1"/>
      <c r="P32" s="1"/>
      <c r="S32" s="1"/>
      <c r="DE32" s="2"/>
    </row>
    <row r="33" spans="6:109">
      <c r="F33" s="1"/>
      <c r="P33" s="1"/>
      <c r="S33" s="1"/>
      <c r="DE33" s="2"/>
    </row>
    <row r="34" spans="6:109">
      <c r="F34" s="1"/>
      <c r="DE34" s="2"/>
    </row>
    <row r="35" spans="6:109">
      <c r="F35" s="1"/>
      <c r="DE35" s="2"/>
    </row>
    <row r="36" spans="6:109">
      <c r="F36" s="1"/>
      <c r="P36" s="1"/>
      <c r="DE36" s="2"/>
    </row>
    <row r="37" spans="6:109">
      <c r="F37" s="1"/>
      <c r="DE37" s="2"/>
    </row>
    <row r="38" spans="6:109">
      <c r="F38" s="1"/>
      <c r="P38" s="1"/>
      <c r="DE38" s="2"/>
    </row>
    <row r="39" spans="6:109">
      <c r="F39" s="1"/>
      <c r="DE39" s="2"/>
    </row>
    <row r="40" spans="6:109">
      <c r="F40" s="1"/>
      <c r="DE40" s="2"/>
    </row>
    <row r="41" spans="6:109">
      <c r="F41" s="1"/>
      <c r="DE41" s="2"/>
    </row>
    <row r="42" spans="6:109">
      <c r="F42" s="1"/>
      <c r="DE42" s="2"/>
    </row>
    <row r="43" spans="6:109">
      <c r="F43" s="1"/>
      <c r="P43" s="1"/>
      <c r="DE43" s="2"/>
    </row>
    <row r="44" spans="6:109">
      <c r="F44" s="1"/>
      <c r="DE44" s="2"/>
    </row>
    <row r="45" spans="6:109">
      <c r="F45" s="1"/>
      <c r="P45" s="1"/>
      <c r="S45" s="1"/>
      <c r="DE45" s="2"/>
    </row>
    <row r="46" spans="6:109">
      <c r="F46" s="1"/>
      <c r="P46" s="1"/>
      <c r="S46" s="1"/>
      <c r="DE46" s="2"/>
    </row>
    <row r="47" spans="6:109">
      <c r="F47" s="1"/>
      <c r="DE47" s="2"/>
    </row>
  </sheetData>
  <phoneticPr fontId="1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8A055-E809-42B6-87A3-5993716FE7D5}">
  <dimension ref="A1:N5"/>
  <sheetViews>
    <sheetView workbookViewId="0"/>
  </sheetViews>
  <sheetFormatPr defaultRowHeight="13.5"/>
  <sheetData>
    <row r="1" spans="1:14">
      <c r="A1" t="s">
        <v>0</v>
      </c>
      <c r="B1" t="s">
        <v>175</v>
      </c>
      <c r="C1" t="s">
        <v>176</v>
      </c>
      <c r="D1" t="s">
        <v>177</v>
      </c>
      <c r="E1" t="s">
        <v>178</v>
      </c>
      <c r="F1" t="s">
        <v>179</v>
      </c>
      <c r="G1" t="s">
        <v>180</v>
      </c>
      <c r="H1" t="s">
        <v>181</v>
      </c>
      <c r="I1" t="s">
        <v>182</v>
      </c>
      <c r="J1" s="6" t="s">
        <v>183</v>
      </c>
      <c r="K1" t="s">
        <v>184</v>
      </c>
      <c r="L1" t="s">
        <v>185</v>
      </c>
      <c r="M1" t="s">
        <v>186</v>
      </c>
      <c r="N1" t="s">
        <v>187</v>
      </c>
    </row>
    <row r="2" spans="1:14">
      <c r="A2">
        <v>3</v>
      </c>
      <c r="B2" t="s">
        <v>213</v>
      </c>
      <c r="C2" t="s">
        <v>214</v>
      </c>
      <c r="J2">
        <v>100000</v>
      </c>
      <c r="N2" s="1"/>
    </row>
    <row r="3" spans="1:14">
      <c r="H3" s="1"/>
      <c r="N3" s="1"/>
    </row>
    <row r="4" spans="1:14">
      <c r="H4" s="1"/>
      <c r="N4" s="1"/>
    </row>
    <row r="5" spans="1:14">
      <c r="N5" s="1"/>
    </row>
  </sheetData>
  <phoneticPr fontId="1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46A2E-D61B-40DC-9A05-ABD58CB7CF2F}">
  <dimension ref="A1:E1176"/>
  <sheetViews>
    <sheetView workbookViewId="0"/>
  </sheetViews>
  <sheetFormatPr defaultRowHeight="13.5"/>
  <cols>
    <col min="1" max="1" width="9.5" bestFit="1" customWidth="1"/>
    <col min="4" max="5" width="9.25" style="9" bestFit="1" customWidth="1"/>
  </cols>
  <sheetData>
    <row r="1" spans="1:5">
      <c r="A1">
        <v>0</v>
      </c>
      <c r="B1">
        <v>950000</v>
      </c>
      <c r="D1" s="9">
        <v>1900000</v>
      </c>
      <c r="E1" s="9">
        <v>1250000</v>
      </c>
    </row>
    <row r="2" spans="1:5">
      <c r="A2">
        <v>1320001</v>
      </c>
      <c r="B2">
        <v>880000</v>
      </c>
      <c r="D2" s="9">
        <f>D1+4000</f>
        <v>1904000</v>
      </c>
      <c r="E2" s="9">
        <f>E1+2800</f>
        <v>1252800</v>
      </c>
    </row>
    <row r="3" spans="1:5">
      <c r="A3">
        <v>3360001</v>
      </c>
      <c r="B3">
        <v>680000</v>
      </c>
      <c r="D3" s="9">
        <f t="shared" ref="D3:D66" si="0">D2+4000</f>
        <v>1908000</v>
      </c>
      <c r="E3" s="9">
        <f t="shared" ref="E3:E66" si="1">E2+2800</f>
        <v>1255600</v>
      </c>
    </row>
    <row r="4" spans="1:5">
      <c r="A4">
        <v>4890001</v>
      </c>
      <c r="B4">
        <v>630000</v>
      </c>
      <c r="D4" s="9">
        <f t="shared" si="0"/>
        <v>1912000</v>
      </c>
      <c r="E4" s="9">
        <f t="shared" si="1"/>
        <v>1258400</v>
      </c>
    </row>
    <row r="5" spans="1:5">
      <c r="A5">
        <v>6550001</v>
      </c>
      <c r="B5">
        <v>580000</v>
      </c>
      <c r="D5" s="9">
        <f t="shared" si="0"/>
        <v>1916000</v>
      </c>
      <c r="E5" s="9">
        <f t="shared" si="1"/>
        <v>1261200</v>
      </c>
    </row>
    <row r="6" spans="1:5">
      <c r="A6">
        <v>23500001</v>
      </c>
      <c r="B6">
        <v>0</v>
      </c>
      <c r="D6" s="9">
        <f t="shared" si="0"/>
        <v>1920000</v>
      </c>
      <c r="E6" s="9">
        <f t="shared" si="1"/>
        <v>1264000</v>
      </c>
    </row>
    <row r="7" spans="1:5">
      <c r="D7" s="9">
        <f t="shared" si="0"/>
        <v>1924000</v>
      </c>
      <c r="E7" s="9">
        <f t="shared" si="1"/>
        <v>1266800</v>
      </c>
    </row>
    <row r="8" spans="1:5">
      <c r="D8" s="9">
        <f t="shared" si="0"/>
        <v>1928000</v>
      </c>
      <c r="E8" s="9">
        <f t="shared" si="1"/>
        <v>1269600</v>
      </c>
    </row>
    <row r="9" spans="1:5">
      <c r="D9" s="9">
        <f t="shared" si="0"/>
        <v>1932000</v>
      </c>
      <c r="E9" s="9">
        <f t="shared" si="1"/>
        <v>1272400</v>
      </c>
    </row>
    <row r="10" spans="1:5">
      <c r="D10" s="9">
        <f t="shared" si="0"/>
        <v>1936000</v>
      </c>
      <c r="E10" s="9">
        <f t="shared" si="1"/>
        <v>1275200</v>
      </c>
    </row>
    <row r="11" spans="1:5">
      <c r="D11" s="9">
        <f t="shared" si="0"/>
        <v>1940000</v>
      </c>
      <c r="E11" s="9">
        <f t="shared" si="1"/>
        <v>1278000</v>
      </c>
    </row>
    <row r="12" spans="1:5">
      <c r="D12" s="9">
        <f t="shared" si="0"/>
        <v>1944000</v>
      </c>
      <c r="E12" s="9">
        <f t="shared" si="1"/>
        <v>1280800</v>
      </c>
    </row>
    <row r="13" spans="1:5">
      <c r="D13" s="9">
        <f t="shared" si="0"/>
        <v>1948000</v>
      </c>
      <c r="E13" s="9">
        <f t="shared" si="1"/>
        <v>1283600</v>
      </c>
    </row>
    <row r="14" spans="1:5">
      <c r="D14" s="9">
        <f t="shared" si="0"/>
        <v>1952000</v>
      </c>
      <c r="E14" s="9">
        <f t="shared" si="1"/>
        <v>1286400</v>
      </c>
    </row>
    <row r="15" spans="1:5">
      <c r="D15" s="9">
        <f t="shared" si="0"/>
        <v>1956000</v>
      </c>
      <c r="E15" s="9">
        <f t="shared" si="1"/>
        <v>1289200</v>
      </c>
    </row>
    <row r="16" spans="1:5">
      <c r="D16" s="9">
        <f t="shared" si="0"/>
        <v>1960000</v>
      </c>
      <c r="E16" s="9">
        <f t="shared" si="1"/>
        <v>1292000</v>
      </c>
    </row>
    <row r="17" spans="4:5">
      <c r="D17" s="9">
        <f t="shared" si="0"/>
        <v>1964000</v>
      </c>
      <c r="E17" s="9">
        <f t="shared" si="1"/>
        <v>1294800</v>
      </c>
    </row>
    <row r="18" spans="4:5">
      <c r="D18" s="9">
        <f t="shared" si="0"/>
        <v>1968000</v>
      </c>
      <c r="E18" s="9">
        <f t="shared" si="1"/>
        <v>1297600</v>
      </c>
    </row>
    <row r="19" spans="4:5">
      <c r="D19" s="9">
        <f t="shared" si="0"/>
        <v>1972000</v>
      </c>
      <c r="E19" s="9">
        <f t="shared" si="1"/>
        <v>1300400</v>
      </c>
    </row>
    <row r="20" spans="4:5">
      <c r="D20" s="9">
        <f t="shared" si="0"/>
        <v>1976000</v>
      </c>
      <c r="E20" s="9">
        <f t="shared" si="1"/>
        <v>1303200</v>
      </c>
    </row>
    <row r="21" spans="4:5">
      <c r="D21" s="9">
        <f t="shared" si="0"/>
        <v>1980000</v>
      </c>
      <c r="E21" s="9">
        <f t="shared" si="1"/>
        <v>1306000</v>
      </c>
    </row>
    <row r="22" spans="4:5">
      <c r="D22" s="9">
        <f t="shared" si="0"/>
        <v>1984000</v>
      </c>
      <c r="E22" s="9">
        <f t="shared" si="1"/>
        <v>1308800</v>
      </c>
    </row>
    <row r="23" spans="4:5">
      <c r="D23" s="9">
        <f t="shared" si="0"/>
        <v>1988000</v>
      </c>
      <c r="E23" s="9">
        <f t="shared" si="1"/>
        <v>1311600</v>
      </c>
    </row>
    <row r="24" spans="4:5">
      <c r="D24" s="9">
        <f t="shared" si="0"/>
        <v>1992000</v>
      </c>
      <c r="E24" s="9">
        <f t="shared" si="1"/>
        <v>1314400</v>
      </c>
    </row>
    <row r="25" spans="4:5">
      <c r="D25" s="9">
        <f t="shared" si="0"/>
        <v>1996000</v>
      </c>
      <c r="E25" s="9">
        <f t="shared" si="1"/>
        <v>1317200</v>
      </c>
    </row>
    <row r="26" spans="4:5">
      <c r="D26" s="9">
        <f t="shared" si="0"/>
        <v>2000000</v>
      </c>
      <c r="E26" s="9">
        <f t="shared" si="1"/>
        <v>1320000</v>
      </c>
    </row>
    <row r="27" spans="4:5">
      <c r="D27" s="9">
        <f t="shared" si="0"/>
        <v>2004000</v>
      </c>
      <c r="E27" s="9">
        <f t="shared" si="1"/>
        <v>1322800</v>
      </c>
    </row>
    <row r="28" spans="4:5">
      <c r="D28" s="9">
        <f t="shared" si="0"/>
        <v>2008000</v>
      </c>
      <c r="E28" s="9">
        <f t="shared" si="1"/>
        <v>1325600</v>
      </c>
    </row>
    <row r="29" spans="4:5">
      <c r="D29" s="9">
        <f t="shared" si="0"/>
        <v>2012000</v>
      </c>
      <c r="E29" s="9">
        <f t="shared" si="1"/>
        <v>1328400</v>
      </c>
    </row>
    <row r="30" spans="4:5">
      <c r="D30" s="9">
        <f t="shared" si="0"/>
        <v>2016000</v>
      </c>
      <c r="E30" s="9">
        <f t="shared" si="1"/>
        <v>1331200</v>
      </c>
    </row>
    <row r="31" spans="4:5">
      <c r="D31" s="9">
        <f t="shared" si="0"/>
        <v>2020000</v>
      </c>
      <c r="E31" s="9">
        <f t="shared" si="1"/>
        <v>1334000</v>
      </c>
    </row>
    <row r="32" spans="4:5">
      <c r="D32" s="9">
        <f t="shared" si="0"/>
        <v>2024000</v>
      </c>
      <c r="E32" s="9">
        <f t="shared" si="1"/>
        <v>1336800</v>
      </c>
    </row>
    <row r="33" spans="4:5">
      <c r="D33" s="9">
        <f t="shared" si="0"/>
        <v>2028000</v>
      </c>
      <c r="E33" s="9">
        <f t="shared" si="1"/>
        <v>1339600</v>
      </c>
    </row>
    <row r="34" spans="4:5">
      <c r="D34" s="9">
        <f t="shared" si="0"/>
        <v>2032000</v>
      </c>
      <c r="E34" s="9">
        <f t="shared" si="1"/>
        <v>1342400</v>
      </c>
    </row>
    <row r="35" spans="4:5">
      <c r="D35" s="9">
        <f t="shared" si="0"/>
        <v>2036000</v>
      </c>
      <c r="E35" s="9">
        <f t="shared" si="1"/>
        <v>1345200</v>
      </c>
    </row>
    <row r="36" spans="4:5">
      <c r="D36" s="9">
        <f t="shared" si="0"/>
        <v>2040000</v>
      </c>
      <c r="E36" s="9">
        <f t="shared" si="1"/>
        <v>1348000</v>
      </c>
    </row>
    <row r="37" spans="4:5">
      <c r="D37" s="9">
        <f t="shared" si="0"/>
        <v>2044000</v>
      </c>
      <c r="E37" s="9">
        <f t="shared" si="1"/>
        <v>1350800</v>
      </c>
    </row>
    <row r="38" spans="4:5">
      <c r="D38" s="9">
        <f t="shared" si="0"/>
        <v>2048000</v>
      </c>
      <c r="E38" s="9">
        <f t="shared" si="1"/>
        <v>1353600</v>
      </c>
    </row>
    <row r="39" spans="4:5">
      <c r="D39" s="9">
        <f t="shared" si="0"/>
        <v>2052000</v>
      </c>
      <c r="E39" s="9">
        <f t="shared" si="1"/>
        <v>1356400</v>
      </c>
    </row>
    <row r="40" spans="4:5">
      <c r="D40" s="9">
        <f t="shared" si="0"/>
        <v>2056000</v>
      </c>
      <c r="E40" s="9">
        <f t="shared" si="1"/>
        <v>1359200</v>
      </c>
    </row>
    <row r="41" spans="4:5">
      <c r="D41" s="9">
        <f t="shared" si="0"/>
        <v>2060000</v>
      </c>
      <c r="E41" s="9">
        <f t="shared" si="1"/>
        <v>1362000</v>
      </c>
    </row>
    <row r="42" spans="4:5">
      <c r="D42" s="9">
        <f t="shared" si="0"/>
        <v>2064000</v>
      </c>
      <c r="E42" s="9">
        <f t="shared" si="1"/>
        <v>1364800</v>
      </c>
    </row>
    <row r="43" spans="4:5">
      <c r="D43" s="9">
        <f t="shared" si="0"/>
        <v>2068000</v>
      </c>
      <c r="E43" s="9">
        <f t="shared" si="1"/>
        <v>1367600</v>
      </c>
    </row>
    <row r="44" spans="4:5">
      <c r="D44" s="9">
        <f t="shared" si="0"/>
        <v>2072000</v>
      </c>
      <c r="E44" s="9">
        <f t="shared" si="1"/>
        <v>1370400</v>
      </c>
    </row>
    <row r="45" spans="4:5">
      <c r="D45" s="9">
        <f t="shared" si="0"/>
        <v>2076000</v>
      </c>
      <c r="E45" s="9">
        <f t="shared" si="1"/>
        <v>1373200</v>
      </c>
    </row>
    <row r="46" spans="4:5">
      <c r="D46" s="9">
        <f t="shared" si="0"/>
        <v>2080000</v>
      </c>
      <c r="E46" s="9">
        <f t="shared" si="1"/>
        <v>1376000</v>
      </c>
    </row>
    <row r="47" spans="4:5">
      <c r="D47" s="9">
        <f t="shared" si="0"/>
        <v>2084000</v>
      </c>
      <c r="E47" s="9">
        <f t="shared" si="1"/>
        <v>1378800</v>
      </c>
    </row>
    <row r="48" spans="4:5">
      <c r="D48" s="9">
        <f t="shared" si="0"/>
        <v>2088000</v>
      </c>
      <c r="E48" s="9">
        <f t="shared" si="1"/>
        <v>1381600</v>
      </c>
    </row>
    <row r="49" spans="4:5">
      <c r="D49" s="9">
        <f t="shared" si="0"/>
        <v>2092000</v>
      </c>
      <c r="E49" s="9">
        <f t="shared" si="1"/>
        <v>1384400</v>
      </c>
    </row>
    <row r="50" spans="4:5">
      <c r="D50" s="9">
        <f t="shared" si="0"/>
        <v>2096000</v>
      </c>
      <c r="E50" s="9">
        <f t="shared" si="1"/>
        <v>1387200</v>
      </c>
    </row>
    <row r="51" spans="4:5">
      <c r="D51" s="9">
        <f t="shared" si="0"/>
        <v>2100000</v>
      </c>
      <c r="E51" s="9">
        <f t="shared" si="1"/>
        <v>1390000</v>
      </c>
    </row>
    <row r="52" spans="4:5">
      <c r="D52" s="9">
        <f t="shared" si="0"/>
        <v>2104000</v>
      </c>
      <c r="E52" s="9">
        <f t="shared" si="1"/>
        <v>1392800</v>
      </c>
    </row>
    <row r="53" spans="4:5">
      <c r="D53" s="9">
        <f t="shared" si="0"/>
        <v>2108000</v>
      </c>
      <c r="E53" s="9">
        <f t="shared" si="1"/>
        <v>1395600</v>
      </c>
    </row>
    <row r="54" spans="4:5">
      <c r="D54" s="9">
        <f t="shared" si="0"/>
        <v>2112000</v>
      </c>
      <c r="E54" s="9">
        <f t="shared" si="1"/>
        <v>1398400</v>
      </c>
    </row>
    <row r="55" spans="4:5">
      <c r="D55" s="9">
        <f t="shared" si="0"/>
        <v>2116000</v>
      </c>
      <c r="E55" s="9">
        <f t="shared" si="1"/>
        <v>1401200</v>
      </c>
    </row>
    <row r="56" spans="4:5">
      <c r="D56" s="9">
        <f t="shared" si="0"/>
        <v>2120000</v>
      </c>
      <c r="E56" s="9">
        <f t="shared" si="1"/>
        <v>1404000</v>
      </c>
    </row>
    <row r="57" spans="4:5">
      <c r="D57" s="9">
        <f t="shared" si="0"/>
        <v>2124000</v>
      </c>
      <c r="E57" s="9">
        <f t="shared" si="1"/>
        <v>1406800</v>
      </c>
    </row>
    <row r="58" spans="4:5">
      <c r="D58" s="9">
        <f t="shared" si="0"/>
        <v>2128000</v>
      </c>
      <c r="E58" s="9">
        <f t="shared" si="1"/>
        <v>1409600</v>
      </c>
    </row>
    <row r="59" spans="4:5">
      <c r="D59" s="9">
        <f t="shared" si="0"/>
        <v>2132000</v>
      </c>
      <c r="E59" s="9">
        <f t="shared" si="1"/>
        <v>1412400</v>
      </c>
    </row>
    <row r="60" spans="4:5">
      <c r="D60" s="9">
        <f t="shared" si="0"/>
        <v>2136000</v>
      </c>
      <c r="E60" s="9">
        <f t="shared" si="1"/>
        <v>1415200</v>
      </c>
    </row>
    <row r="61" spans="4:5">
      <c r="D61" s="9">
        <f t="shared" si="0"/>
        <v>2140000</v>
      </c>
      <c r="E61" s="9">
        <f t="shared" si="1"/>
        <v>1418000</v>
      </c>
    </row>
    <row r="62" spans="4:5">
      <c r="D62" s="9">
        <f t="shared" si="0"/>
        <v>2144000</v>
      </c>
      <c r="E62" s="9">
        <f t="shared" si="1"/>
        <v>1420800</v>
      </c>
    </row>
    <row r="63" spans="4:5">
      <c r="D63" s="9">
        <f t="shared" si="0"/>
        <v>2148000</v>
      </c>
      <c r="E63" s="9">
        <f t="shared" si="1"/>
        <v>1423600</v>
      </c>
    </row>
    <row r="64" spans="4:5">
      <c r="D64" s="9">
        <f t="shared" si="0"/>
        <v>2152000</v>
      </c>
      <c r="E64" s="9">
        <f t="shared" si="1"/>
        <v>1426400</v>
      </c>
    </row>
    <row r="65" spans="4:5">
      <c r="D65" s="9">
        <f t="shared" si="0"/>
        <v>2156000</v>
      </c>
      <c r="E65" s="9">
        <f t="shared" si="1"/>
        <v>1429200</v>
      </c>
    </row>
    <row r="66" spans="4:5">
      <c r="D66" s="9">
        <f t="shared" si="0"/>
        <v>2160000</v>
      </c>
      <c r="E66" s="9">
        <f t="shared" si="1"/>
        <v>1432000</v>
      </c>
    </row>
    <row r="67" spans="4:5">
      <c r="D67" s="9">
        <f t="shared" ref="D67:D130" si="2">D66+4000</f>
        <v>2164000</v>
      </c>
      <c r="E67" s="9">
        <f t="shared" ref="E67:E130" si="3">E66+2800</f>
        <v>1434800</v>
      </c>
    </row>
    <row r="68" spans="4:5">
      <c r="D68" s="9">
        <f t="shared" si="2"/>
        <v>2168000</v>
      </c>
      <c r="E68" s="9">
        <f t="shared" si="3"/>
        <v>1437600</v>
      </c>
    </row>
    <row r="69" spans="4:5">
      <c r="D69" s="9">
        <f t="shared" si="2"/>
        <v>2172000</v>
      </c>
      <c r="E69" s="9">
        <f t="shared" si="3"/>
        <v>1440400</v>
      </c>
    </row>
    <row r="70" spans="4:5">
      <c r="D70" s="9">
        <f t="shared" si="2"/>
        <v>2176000</v>
      </c>
      <c r="E70" s="9">
        <f t="shared" si="3"/>
        <v>1443200</v>
      </c>
    </row>
    <row r="71" spans="4:5">
      <c r="D71" s="9">
        <f t="shared" si="2"/>
        <v>2180000</v>
      </c>
      <c r="E71" s="9">
        <f t="shared" si="3"/>
        <v>1446000</v>
      </c>
    </row>
    <row r="72" spans="4:5">
      <c r="D72" s="9">
        <f t="shared" si="2"/>
        <v>2184000</v>
      </c>
      <c r="E72" s="9">
        <f t="shared" si="3"/>
        <v>1448800</v>
      </c>
    </row>
    <row r="73" spans="4:5">
      <c r="D73" s="9">
        <f t="shared" si="2"/>
        <v>2188000</v>
      </c>
      <c r="E73" s="9">
        <f t="shared" si="3"/>
        <v>1451600</v>
      </c>
    </row>
    <row r="74" spans="4:5">
      <c r="D74" s="9">
        <f t="shared" si="2"/>
        <v>2192000</v>
      </c>
      <c r="E74" s="9">
        <f t="shared" si="3"/>
        <v>1454400</v>
      </c>
    </row>
    <row r="75" spans="4:5">
      <c r="D75" s="9">
        <f t="shared" si="2"/>
        <v>2196000</v>
      </c>
      <c r="E75" s="9">
        <f t="shared" si="3"/>
        <v>1457200</v>
      </c>
    </row>
    <row r="76" spans="4:5">
      <c r="D76" s="9">
        <f t="shared" si="2"/>
        <v>2200000</v>
      </c>
      <c r="E76" s="9">
        <f t="shared" si="3"/>
        <v>1460000</v>
      </c>
    </row>
    <row r="77" spans="4:5">
      <c r="D77" s="9">
        <f t="shared" si="2"/>
        <v>2204000</v>
      </c>
      <c r="E77" s="9">
        <f t="shared" si="3"/>
        <v>1462800</v>
      </c>
    </row>
    <row r="78" spans="4:5">
      <c r="D78" s="9">
        <f t="shared" si="2"/>
        <v>2208000</v>
      </c>
      <c r="E78" s="9">
        <f t="shared" si="3"/>
        <v>1465600</v>
      </c>
    </row>
    <row r="79" spans="4:5">
      <c r="D79" s="9">
        <f t="shared" si="2"/>
        <v>2212000</v>
      </c>
      <c r="E79" s="9">
        <f t="shared" si="3"/>
        <v>1468400</v>
      </c>
    </row>
    <row r="80" spans="4:5">
      <c r="D80" s="9">
        <f t="shared" si="2"/>
        <v>2216000</v>
      </c>
      <c r="E80" s="9">
        <f t="shared" si="3"/>
        <v>1471200</v>
      </c>
    </row>
    <row r="81" spans="4:5">
      <c r="D81" s="9">
        <f t="shared" si="2"/>
        <v>2220000</v>
      </c>
      <c r="E81" s="9">
        <f t="shared" si="3"/>
        <v>1474000</v>
      </c>
    </row>
    <row r="82" spans="4:5">
      <c r="D82" s="9">
        <f t="shared" si="2"/>
        <v>2224000</v>
      </c>
      <c r="E82" s="9">
        <f t="shared" si="3"/>
        <v>1476800</v>
      </c>
    </row>
    <row r="83" spans="4:5">
      <c r="D83" s="9">
        <f t="shared" si="2"/>
        <v>2228000</v>
      </c>
      <c r="E83" s="9">
        <f t="shared" si="3"/>
        <v>1479600</v>
      </c>
    </row>
    <row r="84" spans="4:5">
      <c r="D84" s="9">
        <f t="shared" si="2"/>
        <v>2232000</v>
      </c>
      <c r="E84" s="9">
        <f t="shared" si="3"/>
        <v>1482400</v>
      </c>
    </row>
    <row r="85" spans="4:5">
      <c r="D85" s="9">
        <f t="shared" si="2"/>
        <v>2236000</v>
      </c>
      <c r="E85" s="9">
        <f t="shared" si="3"/>
        <v>1485200</v>
      </c>
    </row>
    <row r="86" spans="4:5">
      <c r="D86" s="9">
        <f t="shared" si="2"/>
        <v>2240000</v>
      </c>
      <c r="E86" s="9">
        <f t="shared" si="3"/>
        <v>1488000</v>
      </c>
    </row>
    <row r="87" spans="4:5">
      <c r="D87" s="9">
        <f t="shared" si="2"/>
        <v>2244000</v>
      </c>
      <c r="E87" s="9">
        <f t="shared" si="3"/>
        <v>1490800</v>
      </c>
    </row>
    <row r="88" spans="4:5">
      <c r="D88" s="9">
        <f t="shared" si="2"/>
        <v>2248000</v>
      </c>
      <c r="E88" s="9">
        <f t="shared" si="3"/>
        <v>1493600</v>
      </c>
    </row>
    <row r="89" spans="4:5">
      <c r="D89" s="9">
        <f t="shared" si="2"/>
        <v>2252000</v>
      </c>
      <c r="E89" s="9">
        <f t="shared" si="3"/>
        <v>1496400</v>
      </c>
    </row>
    <row r="90" spans="4:5">
      <c r="D90" s="9">
        <f t="shared" si="2"/>
        <v>2256000</v>
      </c>
      <c r="E90" s="9">
        <f t="shared" si="3"/>
        <v>1499200</v>
      </c>
    </row>
    <row r="91" spans="4:5">
      <c r="D91" s="9">
        <f t="shared" si="2"/>
        <v>2260000</v>
      </c>
      <c r="E91" s="9">
        <f t="shared" si="3"/>
        <v>1502000</v>
      </c>
    </row>
    <row r="92" spans="4:5">
      <c r="D92" s="9">
        <f t="shared" si="2"/>
        <v>2264000</v>
      </c>
      <c r="E92" s="9">
        <f t="shared" si="3"/>
        <v>1504800</v>
      </c>
    </row>
    <row r="93" spans="4:5">
      <c r="D93" s="9">
        <f t="shared" si="2"/>
        <v>2268000</v>
      </c>
      <c r="E93" s="9">
        <f t="shared" si="3"/>
        <v>1507600</v>
      </c>
    </row>
    <row r="94" spans="4:5">
      <c r="D94" s="9">
        <f t="shared" si="2"/>
        <v>2272000</v>
      </c>
      <c r="E94" s="9">
        <f t="shared" si="3"/>
        <v>1510400</v>
      </c>
    </row>
    <row r="95" spans="4:5">
      <c r="D95" s="9">
        <f t="shared" si="2"/>
        <v>2276000</v>
      </c>
      <c r="E95" s="9">
        <f t="shared" si="3"/>
        <v>1513200</v>
      </c>
    </row>
    <row r="96" spans="4:5">
      <c r="D96" s="9">
        <f t="shared" si="2"/>
        <v>2280000</v>
      </c>
      <c r="E96" s="9">
        <f t="shared" si="3"/>
        <v>1516000</v>
      </c>
    </row>
    <row r="97" spans="4:5">
      <c r="D97" s="9">
        <f t="shared" si="2"/>
        <v>2284000</v>
      </c>
      <c r="E97" s="9">
        <f t="shared" si="3"/>
        <v>1518800</v>
      </c>
    </row>
    <row r="98" spans="4:5">
      <c r="D98" s="9">
        <f t="shared" si="2"/>
        <v>2288000</v>
      </c>
      <c r="E98" s="9">
        <f t="shared" si="3"/>
        <v>1521600</v>
      </c>
    </row>
    <row r="99" spans="4:5">
      <c r="D99" s="9">
        <f t="shared" si="2"/>
        <v>2292000</v>
      </c>
      <c r="E99" s="9">
        <f t="shared" si="3"/>
        <v>1524400</v>
      </c>
    </row>
    <row r="100" spans="4:5">
      <c r="D100" s="9">
        <f t="shared" si="2"/>
        <v>2296000</v>
      </c>
      <c r="E100" s="9">
        <f t="shared" si="3"/>
        <v>1527200</v>
      </c>
    </row>
    <row r="101" spans="4:5">
      <c r="D101" s="9">
        <f t="shared" si="2"/>
        <v>2300000</v>
      </c>
      <c r="E101" s="9">
        <f t="shared" si="3"/>
        <v>1530000</v>
      </c>
    </row>
    <row r="102" spans="4:5">
      <c r="D102" s="9">
        <f t="shared" si="2"/>
        <v>2304000</v>
      </c>
      <c r="E102" s="9">
        <f t="shared" si="3"/>
        <v>1532800</v>
      </c>
    </row>
    <row r="103" spans="4:5">
      <c r="D103" s="9">
        <f t="shared" si="2"/>
        <v>2308000</v>
      </c>
      <c r="E103" s="9">
        <f t="shared" si="3"/>
        <v>1535600</v>
      </c>
    </row>
    <row r="104" spans="4:5">
      <c r="D104" s="9">
        <f t="shared" si="2"/>
        <v>2312000</v>
      </c>
      <c r="E104" s="9">
        <f t="shared" si="3"/>
        <v>1538400</v>
      </c>
    </row>
    <row r="105" spans="4:5">
      <c r="D105" s="9">
        <f t="shared" si="2"/>
        <v>2316000</v>
      </c>
      <c r="E105" s="9">
        <f t="shared" si="3"/>
        <v>1541200</v>
      </c>
    </row>
    <row r="106" spans="4:5">
      <c r="D106" s="9">
        <f t="shared" si="2"/>
        <v>2320000</v>
      </c>
      <c r="E106" s="9">
        <f t="shared" si="3"/>
        <v>1544000</v>
      </c>
    </row>
    <row r="107" spans="4:5">
      <c r="D107" s="9">
        <f t="shared" si="2"/>
        <v>2324000</v>
      </c>
      <c r="E107" s="9">
        <f t="shared" si="3"/>
        <v>1546800</v>
      </c>
    </row>
    <row r="108" spans="4:5">
      <c r="D108" s="9">
        <f t="shared" si="2"/>
        <v>2328000</v>
      </c>
      <c r="E108" s="9">
        <f t="shared" si="3"/>
        <v>1549600</v>
      </c>
    </row>
    <row r="109" spans="4:5">
      <c r="D109" s="9">
        <f t="shared" si="2"/>
        <v>2332000</v>
      </c>
      <c r="E109" s="9">
        <f t="shared" si="3"/>
        <v>1552400</v>
      </c>
    </row>
    <row r="110" spans="4:5">
      <c r="D110" s="9">
        <f t="shared" si="2"/>
        <v>2336000</v>
      </c>
      <c r="E110" s="9">
        <f t="shared" si="3"/>
        <v>1555200</v>
      </c>
    </row>
    <row r="111" spans="4:5">
      <c r="D111" s="9">
        <f t="shared" si="2"/>
        <v>2340000</v>
      </c>
      <c r="E111" s="9">
        <f t="shared" si="3"/>
        <v>1558000</v>
      </c>
    </row>
    <row r="112" spans="4:5">
      <c r="D112" s="9">
        <f t="shared" si="2"/>
        <v>2344000</v>
      </c>
      <c r="E112" s="9">
        <f t="shared" si="3"/>
        <v>1560800</v>
      </c>
    </row>
    <row r="113" spans="4:5">
      <c r="D113" s="9">
        <f t="shared" si="2"/>
        <v>2348000</v>
      </c>
      <c r="E113" s="9">
        <f t="shared" si="3"/>
        <v>1563600</v>
      </c>
    </row>
    <row r="114" spans="4:5">
      <c r="D114" s="9">
        <f t="shared" si="2"/>
        <v>2352000</v>
      </c>
      <c r="E114" s="9">
        <f t="shared" si="3"/>
        <v>1566400</v>
      </c>
    </row>
    <row r="115" spans="4:5">
      <c r="D115" s="9">
        <f t="shared" si="2"/>
        <v>2356000</v>
      </c>
      <c r="E115" s="9">
        <f t="shared" si="3"/>
        <v>1569200</v>
      </c>
    </row>
    <row r="116" spans="4:5">
      <c r="D116" s="9">
        <f t="shared" si="2"/>
        <v>2360000</v>
      </c>
      <c r="E116" s="9">
        <f t="shared" si="3"/>
        <v>1572000</v>
      </c>
    </row>
    <row r="117" spans="4:5">
      <c r="D117" s="9">
        <f t="shared" si="2"/>
        <v>2364000</v>
      </c>
      <c r="E117" s="9">
        <f t="shared" si="3"/>
        <v>1574800</v>
      </c>
    </row>
    <row r="118" spans="4:5">
      <c r="D118" s="9">
        <f t="shared" si="2"/>
        <v>2368000</v>
      </c>
      <c r="E118" s="9">
        <f t="shared" si="3"/>
        <v>1577600</v>
      </c>
    </row>
    <row r="119" spans="4:5">
      <c r="D119" s="9">
        <f t="shared" si="2"/>
        <v>2372000</v>
      </c>
      <c r="E119" s="9">
        <f t="shared" si="3"/>
        <v>1580400</v>
      </c>
    </row>
    <row r="120" spans="4:5">
      <c r="D120" s="9">
        <f t="shared" si="2"/>
        <v>2376000</v>
      </c>
      <c r="E120" s="9">
        <f t="shared" si="3"/>
        <v>1583200</v>
      </c>
    </row>
    <row r="121" spans="4:5">
      <c r="D121" s="9">
        <f t="shared" si="2"/>
        <v>2380000</v>
      </c>
      <c r="E121" s="9">
        <f t="shared" si="3"/>
        <v>1586000</v>
      </c>
    </row>
    <row r="122" spans="4:5">
      <c r="D122" s="9">
        <f t="shared" si="2"/>
        <v>2384000</v>
      </c>
      <c r="E122" s="9">
        <f t="shared" si="3"/>
        <v>1588800</v>
      </c>
    </row>
    <row r="123" spans="4:5">
      <c r="D123" s="9">
        <f t="shared" si="2"/>
        <v>2388000</v>
      </c>
      <c r="E123" s="9">
        <f t="shared" si="3"/>
        <v>1591600</v>
      </c>
    </row>
    <row r="124" spans="4:5">
      <c r="D124" s="9">
        <f t="shared" si="2"/>
        <v>2392000</v>
      </c>
      <c r="E124" s="9">
        <f t="shared" si="3"/>
        <v>1594400</v>
      </c>
    </row>
    <row r="125" spans="4:5">
      <c r="D125" s="9">
        <f t="shared" si="2"/>
        <v>2396000</v>
      </c>
      <c r="E125" s="9">
        <f t="shared" si="3"/>
        <v>1597200</v>
      </c>
    </row>
    <row r="126" spans="4:5">
      <c r="D126" s="9">
        <f t="shared" si="2"/>
        <v>2400000</v>
      </c>
      <c r="E126" s="9">
        <f t="shared" si="3"/>
        <v>1600000</v>
      </c>
    </row>
    <row r="127" spans="4:5">
      <c r="D127" s="9">
        <f t="shared" si="2"/>
        <v>2404000</v>
      </c>
      <c r="E127" s="9">
        <f t="shared" si="3"/>
        <v>1602800</v>
      </c>
    </row>
    <row r="128" spans="4:5">
      <c r="D128" s="9">
        <f t="shared" si="2"/>
        <v>2408000</v>
      </c>
      <c r="E128" s="9">
        <f t="shared" si="3"/>
        <v>1605600</v>
      </c>
    </row>
    <row r="129" spans="4:5">
      <c r="D129" s="9">
        <f t="shared" si="2"/>
        <v>2412000</v>
      </c>
      <c r="E129" s="9">
        <f t="shared" si="3"/>
        <v>1608400</v>
      </c>
    </row>
    <row r="130" spans="4:5">
      <c r="D130" s="9">
        <f t="shared" si="2"/>
        <v>2416000</v>
      </c>
      <c r="E130" s="9">
        <f t="shared" si="3"/>
        <v>1611200</v>
      </c>
    </row>
    <row r="131" spans="4:5">
      <c r="D131" s="9">
        <f t="shared" ref="D131:D194" si="4">D130+4000</f>
        <v>2420000</v>
      </c>
      <c r="E131" s="9">
        <f t="shared" ref="E131:E194" si="5">E130+2800</f>
        <v>1614000</v>
      </c>
    </row>
    <row r="132" spans="4:5">
      <c r="D132" s="9">
        <f t="shared" si="4"/>
        <v>2424000</v>
      </c>
      <c r="E132" s="9">
        <f t="shared" si="5"/>
        <v>1616800</v>
      </c>
    </row>
    <row r="133" spans="4:5">
      <c r="D133" s="9">
        <f t="shared" si="4"/>
        <v>2428000</v>
      </c>
      <c r="E133" s="9">
        <f t="shared" si="5"/>
        <v>1619600</v>
      </c>
    </row>
    <row r="134" spans="4:5">
      <c r="D134" s="9">
        <f t="shared" si="4"/>
        <v>2432000</v>
      </c>
      <c r="E134" s="9">
        <f t="shared" si="5"/>
        <v>1622400</v>
      </c>
    </row>
    <row r="135" spans="4:5">
      <c r="D135" s="9">
        <f t="shared" si="4"/>
        <v>2436000</v>
      </c>
      <c r="E135" s="9">
        <f t="shared" si="5"/>
        <v>1625200</v>
      </c>
    </row>
    <row r="136" spans="4:5">
      <c r="D136" s="9">
        <f t="shared" si="4"/>
        <v>2440000</v>
      </c>
      <c r="E136" s="9">
        <f t="shared" si="5"/>
        <v>1628000</v>
      </c>
    </row>
    <row r="137" spans="4:5">
      <c r="D137" s="9">
        <f t="shared" si="4"/>
        <v>2444000</v>
      </c>
      <c r="E137" s="9">
        <f t="shared" si="5"/>
        <v>1630800</v>
      </c>
    </row>
    <row r="138" spans="4:5">
      <c r="D138" s="9">
        <f t="shared" si="4"/>
        <v>2448000</v>
      </c>
      <c r="E138" s="9">
        <f t="shared" si="5"/>
        <v>1633600</v>
      </c>
    </row>
    <row r="139" spans="4:5">
      <c r="D139" s="9">
        <f t="shared" si="4"/>
        <v>2452000</v>
      </c>
      <c r="E139" s="9">
        <f t="shared" si="5"/>
        <v>1636400</v>
      </c>
    </row>
    <row r="140" spans="4:5">
      <c r="D140" s="9">
        <f t="shared" si="4"/>
        <v>2456000</v>
      </c>
      <c r="E140" s="9">
        <f t="shared" si="5"/>
        <v>1639200</v>
      </c>
    </row>
    <row r="141" spans="4:5">
      <c r="D141" s="9">
        <f t="shared" si="4"/>
        <v>2460000</v>
      </c>
      <c r="E141" s="9">
        <f t="shared" si="5"/>
        <v>1642000</v>
      </c>
    </row>
    <row r="142" spans="4:5">
      <c r="D142" s="9">
        <f t="shared" si="4"/>
        <v>2464000</v>
      </c>
      <c r="E142" s="9">
        <f t="shared" si="5"/>
        <v>1644800</v>
      </c>
    </row>
    <row r="143" spans="4:5">
      <c r="D143" s="9">
        <f t="shared" si="4"/>
        <v>2468000</v>
      </c>
      <c r="E143" s="9">
        <f t="shared" si="5"/>
        <v>1647600</v>
      </c>
    </row>
    <row r="144" spans="4:5">
      <c r="D144" s="9">
        <f t="shared" si="4"/>
        <v>2472000</v>
      </c>
      <c r="E144" s="9">
        <f t="shared" si="5"/>
        <v>1650400</v>
      </c>
    </row>
    <row r="145" spans="4:5">
      <c r="D145" s="9">
        <f t="shared" si="4"/>
        <v>2476000</v>
      </c>
      <c r="E145" s="9">
        <f t="shared" si="5"/>
        <v>1653200</v>
      </c>
    </row>
    <row r="146" spans="4:5">
      <c r="D146" s="9">
        <f t="shared" si="4"/>
        <v>2480000</v>
      </c>
      <c r="E146" s="9">
        <f t="shared" si="5"/>
        <v>1656000</v>
      </c>
    </row>
    <row r="147" spans="4:5">
      <c r="D147" s="9">
        <f t="shared" si="4"/>
        <v>2484000</v>
      </c>
      <c r="E147" s="9">
        <f t="shared" si="5"/>
        <v>1658800</v>
      </c>
    </row>
    <row r="148" spans="4:5">
      <c r="D148" s="9">
        <f t="shared" si="4"/>
        <v>2488000</v>
      </c>
      <c r="E148" s="9">
        <f t="shared" si="5"/>
        <v>1661600</v>
      </c>
    </row>
    <row r="149" spans="4:5">
      <c r="D149" s="9">
        <f t="shared" si="4"/>
        <v>2492000</v>
      </c>
      <c r="E149" s="9">
        <f t="shared" si="5"/>
        <v>1664400</v>
      </c>
    </row>
    <row r="150" spans="4:5">
      <c r="D150" s="9">
        <f t="shared" si="4"/>
        <v>2496000</v>
      </c>
      <c r="E150" s="9">
        <f t="shared" si="5"/>
        <v>1667200</v>
      </c>
    </row>
    <row r="151" spans="4:5">
      <c r="D151" s="9">
        <f t="shared" si="4"/>
        <v>2500000</v>
      </c>
      <c r="E151" s="9">
        <f t="shared" si="5"/>
        <v>1670000</v>
      </c>
    </row>
    <row r="152" spans="4:5">
      <c r="D152" s="9">
        <f t="shared" si="4"/>
        <v>2504000</v>
      </c>
      <c r="E152" s="9">
        <f t="shared" si="5"/>
        <v>1672800</v>
      </c>
    </row>
    <row r="153" spans="4:5">
      <c r="D153" s="9">
        <f t="shared" si="4"/>
        <v>2508000</v>
      </c>
      <c r="E153" s="9">
        <f t="shared" si="5"/>
        <v>1675600</v>
      </c>
    </row>
    <row r="154" spans="4:5">
      <c r="D154" s="9">
        <f t="shared" si="4"/>
        <v>2512000</v>
      </c>
      <c r="E154" s="9">
        <f t="shared" si="5"/>
        <v>1678400</v>
      </c>
    </row>
    <row r="155" spans="4:5">
      <c r="D155" s="9">
        <f t="shared" si="4"/>
        <v>2516000</v>
      </c>
      <c r="E155" s="9">
        <f t="shared" si="5"/>
        <v>1681200</v>
      </c>
    </row>
    <row r="156" spans="4:5">
      <c r="D156" s="9">
        <f t="shared" si="4"/>
        <v>2520000</v>
      </c>
      <c r="E156" s="9">
        <f t="shared" si="5"/>
        <v>1684000</v>
      </c>
    </row>
    <row r="157" spans="4:5">
      <c r="D157" s="9">
        <f t="shared" si="4"/>
        <v>2524000</v>
      </c>
      <c r="E157" s="9">
        <f t="shared" si="5"/>
        <v>1686800</v>
      </c>
    </row>
    <row r="158" spans="4:5">
      <c r="D158" s="9">
        <f t="shared" si="4"/>
        <v>2528000</v>
      </c>
      <c r="E158" s="9">
        <f t="shared" si="5"/>
        <v>1689600</v>
      </c>
    </row>
    <row r="159" spans="4:5">
      <c r="D159" s="9">
        <f t="shared" si="4"/>
        <v>2532000</v>
      </c>
      <c r="E159" s="9">
        <f t="shared" si="5"/>
        <v>1692400</v>
      </c>
    </row>
    <row r="160" spans="4:5">
      <c r="D160" s="9">
        <f t="shared" si="4"/>
        <v>2536000</v>
      </c>
      <c r="E160" s="9">
        <f t="shared" si="5"/>
        <v>1695200</v>
      </c>
    </row>
    <row r="161" spans="4:5">
      <c r="D161" s="9">
        <f t="shared" si="4"/>
        <v>2540000</v>
      </c>
      <c r="E161" s="9">
        <f t="shared" si="5"/>
        <v>1698000</v>
      </c>
    </row>
    <row r="162" spans="4:5">
      <c r="D162" s="9">
        <f t="shared" si="4"/>
        <v>2544000</v>
      </c>
      <c r="E162" s="9">
        <f t="shared" si="5"/>
        <v>1700800</v>
      </c>
    </row>
    <row r="163" spans="4:5">
      <c r="D163" s="9">
        <f t="shared" si="4"/>
        <v>2548000</v>
      </c>
      <c r="E163" s="9">
        <f t="shared" si="5"/>
        <v>1703600</v>
      </c>
    </row>
    <row r="164" spans="4:5">
      <c r="D164" s="9">
        <f t="shared" si="4"/>
        <v>2552000</v>
      </c>
      <c r="E164" s="9">
        <f t="shared" si="5"/>
        <v>1706400</v>
      </c>
    </row>
    <row r="165" spans="4:5">
      <c r="D165" s="9">
        <f t="shared" si="4"/>
        <v>2556000</v>
      </c>
      <c r="E165" s="9">
        <f t="shared" si="5"/>
        <v>1709200</v>
      </c>
    </row>
    <row r="166" spans="4:5">
      <c r="D166" s="9">
        <f t="shared" si="4"/>
        <v>2560000</v>
      </c>
      <c r="E166" s="9">
        <f t="shared" si="5"/>
        <v>1712000</v>
      </c>
    </row>
    <row r="167" spans="4:5">
      <c r="D167" s="9">
        <f t="shared" si="4"/>
        <v>2564000</v>
      </c>
      <c r="E167" s="9">
        <f t="shared" si="5"/>
        <v>1714800</v>
      </c>
    </row>
    <row r="168" spans="4:5">
      <c r="D168" s="9">
        <f t="shared" si="4"/>
        <v>2568000</v>
      </c>
      <c r="E168" s="9">
        <f t="shared" si="5"/>
        <v>1717600</v>
      </c>
    </row>
    <row r="169" spans="4:5">
      <c r="D169" s="9">
        <f t="shared" si="4"/>
        <v>2572000</v>
      </c>
      <c r="E169" s="9">
        <f t="shared" si="5"/>
        <v>1720400</v>
      </c>
    </row>
    <row r="170" spans="4:5">
      <c r="D170" s="9">
        <f t="shared" si="4"/>
        <v>2576000</v>
      </c>
      <c r="E170" s="9">
        <f t="shared" si="5"/>
        <v>1723200</v>
      </c>
    </row>
    <row r="171" spans="4:5">
      <c r="D171" s="9">
        <f t="shared" si="4"/>
        <v>2580000</v>
      </c>
      <c r="E171" s="9">
        <f t="shared" si="5"/>
        <v>1726000</v>
      </c>
    </row>
    <row r="172" spans="4:5">
      <c r="D172" s="9">
        <f t="shared" si="4"/>
        <v>2584000</v>
      </c>
      <c r="E172" s="9">
        <f t="shared" si="5"/>
        <v>1728800</v>
      </c>
    </row>
    <row r="173" spans="4:5">
      <c r="D173" s="9">
        <f t="shared" si="4"/>
        <v>2588000</v>
      </c>
      <c r="E173" s="9">
        <f t="shared" si="5"/>
        <v>1731600</v>
      </c>
    </row>
    <row r="174" spans="4:5">
      <c r="D174" s="9">
        <f t="shared" si="4"/>
        <v>2592000</v>
      </c>
      <c r="E174" s="9">
        <f t="shared" si="5"/>
        <v>1734400</v>
      </c>
    </row>
    <row r="175" spans="4:5">
      <c r="D175" s="9">
        <f t="shared" si="4"/>
        <v>2596000</v>
      </c>
      <c r="E175" s="9">
        <f t="shared" si="5"/>
        <v>1737200</v>
      </c>
    </row>
    <row r="176" spans="4:5">
      <c r="D176" s="9">
        <f t="shared" si="4"/>
        <v>2600000</v>
      </c>
      <c r="E176" s="9">
        <f t="shared" si="5"/>
        <v>1740000</v>
      </c>
    </row>
    <row r="177" spans="4:5">
      <c r="D177" s="9">
        <f t="shared" si="4"/>
        <v>2604000</v>
      </c>
      <c r="E177" s="9">
        <f t="shared" si="5"/>
        <v>1742800</v>
      </c>
    </row>
    <row r="178" spans="4:5">
      <c r="D178" s="9">
        <f t="shared" si="4"/>
        <v>2608000</v>
      </c>
      <c r="E178" s="9">
        <f t="shared" si="5"/>
        <v>1745600</v>
      </c>
    </row>
    <row r="179" spans="4:5">
      <c r="D179" s="9">
        <f t="shared" si="4"/>
        <v>2612000</v>
      </c>
      <c r="E179" s="9">
        <f t="shared" si="5"/>
        <v>1748400</v>
      </c>
    </row>
    <row r="180" spans="4:5">
      <c r="D180" s="9">
        <f t="shared" si="4"/>
        <v>2616000</v>
      </c>
      <c r="E180" s="9">
        <f t="shared" si="5"/>
        <v>1751200</v>
      </c>
    </row>
    <row r="181" spans="4:5">
      <c r="D181" s="9">
        <f t="shared" si="4"/>
        <v>2620000</v>
      </c>
      <c r="E181" s="9">
        <f t="shared" si="5"/>
        <v>1754000</v>
      </c>
    </row>
    <row r="182" spans="4:5">
      <c r="D182" s="9">
        <f t="shared" si="4"/>
        <v>2624000</v>
      </c>
      <c r="E182" s="9">
        <f t="shared" si="5"/>
        <v>1756800</v>
      </c>
    </row>
    <row r="183" spans="4:5">
      <c r="D183" s="9">
        <f t="shared" si="4"/>
        <v>2628000</v>
      </c>
      <c r="E183" s="9">
        <f t="shared" si="5"/>
        <v>1759600</v>
      </c>
    </row>
    <row r="184" spans="4:5">
      <c r="D184" s="9">
        <f t="shared" si="4"/>
        <v>2632000</v>
      </c>
      <c r="E184" s="9">
        <f t="shared" si="5"/>
        <v>1762400</v>
      </c>
    </row>
    <row r="185" spans="4:5">
      <c r="D185" s="9">
        <f t="shared" si="4"/>
        <v>2636000</v>
      </c>
      <c r="E185" s="9">
        <f t="shared" si="5"/>
        <v>1765200</v>
      </c>
    </row>
    <row r="186" spans="4:5">
      <c r="D186" s="9">
        <f t="shared" si="4"/>
        <v>2640000</v>
      </c>
      <c r="E186" s="9">
        <f t="shared" si="5"/>
        <v>1768000</v>
      </c>
    </row>
    <row r="187" spans="4:5">
      <c r="D187" s="9">
        <f t="shared" si="4"/>
        <v>2644000</v>
      </c>
      <c r="E187" s="9">
        <f t="shared" si="5"/>
        <v>1770800</v>
      </c>
    </row>
    <row r="188" spans="4:5">
      <c r="D188" s="9">
        <f t="shared" si="4"/>
        <v>2648000</v>
      </c>
      <c r="E188" s="9">
        <f t="shared" si="5"/>
        <v>1773600</v>
      </c>
    </row>
    <row r="189" spans="4:5">
      <c r="D189" s="9">
        <f t="shared" si="4"/>
        <v>2652000</v>
      </c>
      <c r="E189" s="9">
        <f t="shared" si="5"/>
        <v>1776400</v>
      </c>
    </row>
    <row r="190" spans="4:5">
      <c r="D190" s="9">
        <f t="shared" si="4"/>
        <v>2656000</v>
      </c>
      <c r="E190" s="9">
        <f t="shared" si="5"/>
        <v>1779200</v>
      </c>
    </row>
    <row r="191" spans="4:5">
      <c r="D191" s="9">
        <f t="shared" si="4"/>
        <v>2660000</v>
      </c>
      <c r="E191" s="9">
        <f t="shared" si="5"/>
        <v>1782000</v>
      </c>
    </row>
    <row r="192" spans="4:5">
      <c r="D192" s="9">
        <f t="shared" si="4"/>
        <v>2664000</v>
      </c>
      <c r="E192" s="9">
        <f t="shared" si="5"/>
        <v>1784800</v>
      </c>
    </row>
    <row r="193" spans="4:5">
      <c r="D193" s="9">
        <f t="shared" si="4"/>
        <v>2668000</v>
      </c>
      <c r="E193" s="9">
        <f t="shared" si="5"/>
        <v>1787600</v>
      </c>
    </row>
    <row r="194" spans="4:5">
      <c r="D194" s="9">
        <f t="shared" si="4"/>
        <v>2672000</v>
      </c>
      <c r="E194" s="9">
        <f t="shared" si="5"/>
        <v>1790400</v>
      </c>
    </row>
    <row r="195" spans="4:5">
      <c r="D195" s="9">
        <f t="shared" ref="D195:D258" si="6">D194+4000</f>
        <v>2676000</v>
      </c>
      <c r="E195" s="9">
        <f t="shared" ref="E195:E258" si="7">E194+2800</f>
        <v>1793200</v>
      </c>
    </row>
    <row r="196" spans="4:5">
      <c r="D196" s="9">
        <f t="shared" si="6"/>
        <v>2680000</v>
      </c>
      <c r="E196" s="9">
        <f t="shared" si="7"/>
        <v>1796000</v>
      </c>
    </row>
    <row r="197" spans="4:5">
      <c r="D197" s="9">
        <f t="shared" si="6"/>
        <v>2684000</v>
      </c>
      <c r="E197" s="9">
        <f t="shared" si="7"/>
        <v>1798800</v>
      </c>
    </row>
    <row r="198" spans="4:5">
      <c r="D198" s="9">
        <f t="shared" si="6"/>
        <v>2688000</v>
      </c>
      <c r="E198" s="9">
        <f t="shared" si="7"/>
        <v>1801600</v>
      </c>
    </row>
    <row r="199" spans="4:5">
      <c r="D199" s="9">
        <f t="shared" si="6"/>
        <v>2692000</v>
      </c>
      <c r="E199" s="9">
        <f t="shared" si="7"/>
        <v>1804400</v>
      </c>
    </row>
    <row r="200" spans="4:5">
      <c r="D200" s="9">
        <f t="shared" si="6"/>
        <v>2696000</v>
      </c>
      <c r="E200" s="9">
        <f t="shared" si="7"/>
        <v>1807200</v>
      </c>
    </row>
    <row r="201" spans="4:5">
      <c r="D201" s="9">
        <f t="shared" si="6"/>
        <v>2700000</v>
      </c>
      <c r="E201" s="9">
        <f t="shared" si="7"/>
        <v>1810000</v>
      </c>
    </row>
    <row r="202" spans="4:5">
      <c r="D202" s="9">
        <f t="shared" si="6"/>
        <v>2704000</v>
      </c>
      <c r="E202" s="9">
        <f t="shared" si="7"/>
        <v>1812800</v>
      </c>
    </row>
    <row r="203" spans="4:5">
      <c r="D203" s="9">
        <f t="shared" si="6"/>
        <v>2708000</v>
      </c>
      <c r="E203" s="9">
        <f t="shared" si="7"/>
        <v>1815600</v>
      </c>
    </row>
    <row r="204" spans="4:5">
      <c r="D204" s="9">
        <f t="shared" si="6"/>
        <v>2712000</v>
      </c>
      <c r="E204" s="9">
        <f t="shared" si="7"/>
        <v>1818400</v>
      </c>
    </row>
    <row r="205" spans="4:5">
      <c r="D205" s="9">
        <f t="shared" si="6"/>
        <v>2716000</v>
      </c>
      <c r="E205" s="9">
        <f t="shared" si="7"/>
        <v>1821200</v>
      </c>
    </row>
    <row r="206" spans="4:5">
      <c r="D206" s="9">
        <f t="shared" si="6"/>
        <v>2720000</v>
      </c>
      <c r="E206" s="9">
        <f t="shared" si="7"/>
        <v>1824000</v>
      </c>
    </row>
    <row r="207" spans="4:5">
      <c r="D207" s="9">
        <f t="shared" si="6"/>
        <v>2724000</v>
      </c>
      <c r="E207" s="9">
        <f t="shared" si="7"/>
        <v>1826800</v>
      </c>
    </row>
    <row r="208" spans="4:5">
      <c r="D208" s="9">
        <f t="shared" si="6"/>
        <v>2728000</v>
      </c>
      <c r="E208" s="9">
        <f t="shared" si="7"/>
        <v>1829600</v>
      </c>
    </row>
    <row r="209" spans="4:5">
      <c r="D209" s="9">
        <f t="shared" si="6"/>
        <v>2732000</v>
      </c>
      <c r="E209" s="9">
        <f t="shared" si="7"/>
        <v>1832400</v>
      </c>
    </row>
    <row r="210" spans="4:5">
      <c r="D210" s="9">
        <f t="shared" si="6"/>
        <v>2736000</v>
      </c>
      <c r="E210" s="9">
        <f t="shared" si="7"/>
        <v>1835200</v>
      </c>
    </row>
    <row r="211" spans="4:5">
      <c r="D211" s="9">
        <f t="shared" si="6"/>
        <v>2740000</v>
      </c>
      <c r="E211" s="9">
        <f t="shared" si="7"/>
        <v>1838000</v>
      </c>
    </row>
    <row r="212" spans="4:5">
      <c r="D212" s="9">
        <f t="shared" si="6"/>
        <v>2744000</v>
      </c>
      <c r="E212" s="9">
        <f t="shared" si="7"/>
        <v>1840800</v>
      </c>
    </row>
    <row r="213" spans="4:5">
      <c r="D213" s="9">
        <f t="shared" si="6"/>
        <v>2748000</v>
      </c>
      <c r="E213" s="9">
        <f t="shared" si="7"/>
        <v>1843600</v>
      </c>
    </row>
    <row r="214" spans="4:5">
      <c r="D214" s="9">
        <f t="shared" si="6"/>
        <v>2752000</v>
      </c>
      <c r="E214" s="9">
        <f t="shared" si="7"/>
        <v>1846400</v>
      </c>
    </row>
    <row r="215" spans="4:5">
      <c r="D215" s="9">
        <f t="shared" si="6"/>
        <v>2756000</v>
      </c>
      <c r="E215" s="9">
        <f t="shared" si="7"/>
        <v>1849200</v>
      </c>
    </row>
    <row r="216" spans="4:5">
      <c r="D216" s="9">
        <f t="shared" si="6"/>
        <v>2760000</v>
      </c>
      <c r="E216" s="9">
        <f t="shared" si="7"/>
        <v>1852000</v>
      </c>
    </row>
    <row r="217" spans="4:5">
      <c r="D217" s="9">
        <f t="shared" si="6"/>
        <v>2764000</v>
      </c>
      <c r="E217" s="9">
        <f t="shared" si="7"/>
        <v>1854800</v>
      </c>
    </row>
    <row r="218" spans="4:5">
      <c r="D218" s="9">
        <f t="shared" si="6"/>
        <v>2768000</v>
      </c>
      <c r="E218" s="9">
        <f t="shared" si="7"/>
        <v>1857600</v>
      </c>
    </row>
    <row r="219" spans="4:5">
      <c r="D219" s="9">
        <f t="shared" si="6"/>
        <v>2772000</v>
      </c>
      <c r="E219" s="9">
        <f t="shared" si="7"/>
        <v>1860400</v>
      </c>
    </row>
    <row r="220" spans="4:5">
      <c r="D220" s="9">
        <f t="shared" si="6"/>
        <v>2776000</v>
      </c>
      <c r="E220" s="9">
        <f t="shared" si="7"/>
        <v>1863200</v>
      </c>
    </row>
    <row r="221" spans="4:5">
      <c r="D221" s="9">
        <f t="shared" si="6"/>
        <v>2780000</v>
      </c>
      <c r="E221" s="9">
        <f t="shared" si="7"/>
        <v>1866000</v>
      </c>
    </row>
    <row r="222" spans="4:5">
      <c r="D222" s="9">
        <f t="shared" si="6"/>
        <v>2784000</v>
      </c>
      <c r="E222" s="9">
        <f t="shared" si="7"/>
        <v>1868800</v>
      </c>
    </row>
    <row r="223" spans="4:5">
      <c r="D223" s="9">
        <f t="shared" si="6"/>
        <v>2788000</v>
      </c>
      <c r="E223" s="9">
        <f t="shared" si="7"/>
        <v>1871600</v>
      </c>
    </row>
    <row r="224" spans="4:5">
      <c r="D224" s="9">
        <f t="shared" si="6"/>
        <v>2792000</v>
      </c>
      <c r="E224" s="9">
        <f t="shared" si="7"/>
        <v>1874400</v>
      </c>
    </row>
    <row r="225" spans="4:5">
      <c r="D225" s="9">
        <f t="shared" si="6"/>
        <v>2796000</v>
      </c>
      <c r="E225" s="9">
        <f t="shared" si="7"/>
        <v>1877200</v>
      </c>
    </row>
    <row r="226" spans="4:5">
      <c r="D226" s="9">
        <f t="shared" si="6"/>
        <v>2800000</v>
      </c>
      <c r="E226" s="9">
        <f t="shared" si="7"/>
        <v>1880000</v>
      </c>
    </row>
    <row r="227" spans="4:5">
      <c r="D227" s="9">
        <f t="shared" si="6"/>
        <v>2804000</v>
      </c>
      <c r="E227" s="9">
        <f t="shared" si="7"/>
        <v>1882800</v>
      </c>
    </row>
    <row r="228" spans="4:5">
      <c r="D228" s="9">
        <f t="shared" si="6"/>
        <v>2808000</v>
      </c>
      <c r="E228" s="9">
        <f t="shared" si="7"/>
        <v>1885600</v>
      </c>
    </row>
    <row r="229" spans="4:5">
      <c r="D229" s="9">
        <f t="shared" si="6"/>
        <v>2812000</v>
      </c>
      <c r="E229" s="9">
        <f t="shared" si="7"/>
        <v>1888400</v>
      </c>
    </row>
    <row r="230" spans="4:5">
      <c r="D230" s="9">
        <f t="shared" si="6"/>
        <v>2816000</v>
      </c>
      <c r="E230" s="9">
        <f t="shared" si="7"/>
        <v>1891200</v>
      </c>
    </row>
    <row r="231" spans="4:5">
      <c r="D231" s="9">
        <f t="shared" si="6"/>
        <v>2820000</v>
      </c>
      <c r="E231" s="9">
        <f t="shared" si="7"/>
        <v>1894000</v>
      </c>
    </row>
    <row r="232" spans="4:5">
      <c r="D232" s="9">
        <f t="shared" si="6"/>
        <v>2824000</v>
      </c>
      <c r="E232" s="9">
        <f t="shared" si="7"/>
        <v>1896800</v>
      </c>
    </row>
    <row r="233" spans="4:5">
      <c r="D233" s="9">
        <f t="shared" si="6"/>
        <v>2828000</v>
      </c>
      <c r="E233" s="9">
        <f t="shared" si="7"/>
        <v>1899600</v>
      </c>
    </row>
    <row r="234" spans="4:5">
      <c r="D234" s="9">
        <f t="shared" si="6"/>
        <v>2832000</v>
      </c>
      <c r="E234" s="9">
        <f t="shared" si="7"/>
        <v>1902400</v>
      </c>
    </row>
    <row r="235" spans="4:5">
      <c r="D235" s="9">
        <f t="shared" si="6"/>
        <v>2836000</v>
      </c>
      <c r="E235" s="9">
        <f t="shared" si="7"/>
        <v>1905200</v>
      </c>
    </row>
    <row r="236" spans="4:5">
      <c r="D236" s="9">
        <f t="shared" si="6"/>
        <v>2840000</v>
      </c>
      <c r="E236" s="9">
        <f t="shared" si="7"/>
        <v>1908000</v>
      </c>
    </row>
    <row r="237" spans="4:5">
      <c r="D237" s="9">
        <f t="shared" si="6"/>
        <v>2844000</v>
      </c>
      <c r="E237" s="9">
        <f t="shared" si="7"/>
        <v>1910800</v>
      </c>
    </row>
    <row r="238" spans="4:5">
      <c r="D238" s="9">
        <f t="shared" si="6"/>
        <v>2848000</v>
      </c>
      <c r="E238" s="9">
        <f t="shared" si="7"/>
        <v>1913600</v>
      </c>
    </row>
    <row r="239" spans="4:5">
      <c r="D239" s="9">
        <f t="shared" si="6"/>
        <v>2852000</v>
      </c>
      <c r="E239" s="9">
        <f t="shared" si="7"/>
        <v>1916400</v>
      </c>
    </row>
    <row r="240" spans="4:5">
      <c r="D240" s="9">
        <f t="shared" si="6"/>
        <v>2856000</v>
      </c>
      <c r="E240" s="9">
        <f t="shared" si="7"/>
        <v>1919200</v>
      </c>
    </row>
    <row r="241" spans="4:5">
      <c r="D241" s="9">
        <f t="shared" si="6"/>
        <v>2860000</v>
      </c>
      <c r="E241" s="9">
        <f t="shared" si="7"/>
        <v>1922000</v>
      </c>
    </row>
    <row r="242" spans="4:5">
      <c r="D242" s="9">
        <f t="shared" si="6"/>
        <v>2864000</v>
      </c>
      <c r="E242" s="9">
        <f t="shared" si="7"/>
        <v>1924800</v>
      </c>
    </row>
    <row r="243" spans="4:5">
      <c r="D243" s="9">
        <f t="shared" si="6"/>
        <v>2868000</v>
      </c>
      <c r="E243" s="9">
        <f t="shared" si="7"/>
        <v>1927600</v>
      </c>
    </row>
    <row r="244" spans="4:5">
      <c r="D244" s="9">
        <f t="shared" si="6"/>
        <v>2872000</v>
      </c>
      <c r="E244" s="9">
        <f t="shared" si="7"/>
        <v>1930400</v>
      </c>
    </row>
    <row r="245" spans="4:5">
      <c r="D245" s="9">
        <f t="shared" si="6"/>
        <v>2876000</v>
      </c>
      <c r="E245" s="9">
        <f t="shared" si="7"/>
        <v>1933200</v>
      </c>
    </row>
    <row r="246" spans="4:5">
      <c r="D246" s="9">
        <f t="shared" si="6"/>
        <v>2880000</v>
      </c>
      <c r="E246" s="9">
        <f t="shared" si="7"/>
        <v>1936000</v>
      </c>
    </row>
    <row r="247" spans="4:5">
      <c r="D247" s="9">
        <f t="shared" si="6"/>
        <v>2884000</v>
      </c>
      <c r="E247" s="9">
        <f t="shared" si="7"/>
        <v>1938800</v>
      </c>
    </row>
    <row r="248" spans="4:5">
      <c r="D248" s="9">
        <f t="shared" si="6"/>
        <v>2888000</v>
      </c>
      <c r="E248" s="9">
        <f t="shared" si="7"/>
        <v>1941600</v>
      </c>
    </row>
    <row r="249" spans="4:5">
      <c r="D249" s="9">
        <f t="shared" si="6"/>
        <v>2892000</v>
      </c>
      <c r="E249" s="9">
        <f t="shared" si="7"/>
        <v>1944400</v>
      </c>
    </row>
    <row r="250" spans="4:5">
      <c r="D250" s="9">
        <f t="shared" si="6"/>
        <v>2896000</v>
      </c>
      <c r="E250" s="9">
        <f t="shared" si="7"/>
        <v>1947200</v>
      </c>
    </row>
    <row r="251" spans="4:5">
      <c r="D251" s="9">
        <f t="shared" si="6"/>
        <v>2900000</v>
      </c>
      <c r="E251" s="9">
        <f t="shared" si="7"/>
        <v>1950000</v>
      </c>
    </row>
    <row r="252" spans="4:5">
      <c r="D252" s="9">
        <f t="shared" si="6"/>
        <v>2904000</v>
      </c>
      <c r="E252" s="9">
        <f t="shared" si="7"/>
        <v>1952800</v>
      </c>
    </row>
    <row r="253" spans="4:5">
      <c r="D253" s="9">
        <f t="shared" si="6"/>
        <v>2908000</v>
      </c>
      <c r="E253" s="9">
        <f t="shared" si="7"/>
        <v>1955600</v>
      </c>
    </row>
    <row r="254" spans="4:5">
      <c r="D254" s="9">
        <f t="shared" si="6"/>
        <v>2912000</v>
      </c>
      <c r="E254" s="9">
        <f t="shared" si="7"/>
        <v>1958400</v>
      </c>
    </row>
    <row r="255" spans="4:5">
      <c r="D255" s="9">
        <f t="shared" si="6"/>
        <v>2916000</v>
      </c>
      <c r="E255" s="9">
        <f t="shared" si="7"/>
        <v>1961200</v>
      </c>
    </row>
    <row r="256" spans="4:5">
      <c r="D256" s="9">
        <f t="shared" si="6"/>
        <v>2920000</v>
      </c>
      <c r="E256" s="9">
        <f t="shared" si="7"/>
        <v>1964000</v>
      </c>
    </row>
    <row r="257" spans="4:5">
      <c r="D257" s="9">
        <f t="shared" si="6"/>
        <v>2924000</v>
      </c>
      <c r="E257" s="9">
        <f t="shared" si="7"/>
        <v>1966800</v>
      </c>
    </row>
    <row r="258" spans="4:5">
      <c r="D258" s="9">
        <f t="shared" si="6"/>
        <v>2928000</v>
      </c>
      <c r="E258" s="9">
        <f t="shared" si="7"/>
        <v>1969600</v>
      </c>
    </row>
    <row r="259" spans="4:5">
      <c r="D259" s="9">
        <f t="shared" ref="D259:D322" si="8">D258+4000</f>
        <v>2932000</v>
      </c>
      <c r="E259" s="9">
        <f t="shared" ref="E259:E322" si="9">E258+2800</f>
        <v>1972400</v>
      </c>
    </row>
    <row r="260" spans="4:5">
      <c r="D260" s="9">
        <f t="shared" si="8"/>
        <v>2936000</v>
      </c>
      <c r="E260" s="9">
        <f t="shared" si="9"/>
        <v>1975200</v>
      </c>
    </row>
    <row r="261" spans="4:5">
      <c r="D261" s="9">
        <f t="shared" si="8"/>
        <v>2940000</v>
      </c>
      <c r="E261" s="9">
        <f t="shared" si="9"/>
        <v>1978000</v>
      </c>
    </row>
    <row r="262" spans="4:5">
      <c r="D262" s="9">
        <f t="shared" si="8"/>
        <v>2944000</v>
      </c>
      <c r="E262" s="9">
        <f t="shared" si="9"/>
        <v>1980800</v>
      </c>
    </row>
    <row r="263" spans="4:5">
      <c r="D263" s="9">
        <f t="shared" si="8"/>
        <v>2948000</v>
      </c>
      <c r="E263" s="9">
        <f t="shared" si="9"/>
        <v>1983600</v>
      </c>
    </row>
    <row r="264" spans="4:5">
      <c r="D264" s="9">
        <f t="shared" si="8"/>
        <v>2952000</v>
      </c>
      <c r="E264" s="9">
        <f t="shared" si="9"/>
        <v>1986400</v>
      </c>
    </row>
    <row r="265" spans="4:5">
      <c r="D265" s="9">
        <f t="shared" si="8"/>
        <v>2956000</v>
      </c>
      <c r="E265" s="9">
        <f t="shared" si="9"/>
        <v>1989200</v>
      </c>
    </row>
    <row r="266" spans="4:5">
      <c r="D266" s="9">
        <f t="shared" si="8"/>
        <v>2960000</v>
      </c>
      <c r="E266" s="9">
        <f t="shared" si="9"/>
        <v>1992000</v>
      </c>
    </row>
    <row r="267" spans="4:5">
      <c r="D267" s="9">
        <f t="shared" si="8"/>
        <v>2964000</v>
      </c>
      <c r="E267" s="9">
        <f t="shared" si="9"/>
        <v>1994800</v>
      </c>
    </row>
    <row r="268" spans="4:5">
      <c r="D268" s="9">
        <f t="shared" si="8"/>
        <v>2968000</v>
      </c>
      <c r="E268" s="9">
        <f t="shared" si="9"/>
        <v>1997600</v>
      </c>
    </row>
    <row r="269" spans="4:5">
      <c r="D269" s="9">
        <f t="shared" si="8"/>
        <v>2972000</v>
      </c>
      <c r="E269" s="9">
        <f t="shared" si="9"/>
        <v>2000400</v>
      </c>
    </row>
    <row r="270" spans="4:5">
      <c r="D270" s="9">
        <f t="shared" si="8"/>
        <v>2976000</v>
      </c>
      <c r="E270" s="9">
        <f t="shared" si="9"/>
        <v>2003200</v>
      </c>
    </row>
    <row r="271" spans="4:5">
      <c r="D271" s="9">
        <f t="shared" si="8"/>
        <v>2980000</v>
      </c>
      <c r="E271" s="9">
        <f t="shared" si="9"/>
        <v>2006000</v>
      </c>
    </row>
    <row r="272" spans="4:5">
      <c r="D272" s="9">
        <f t="shared" si="8"/>
        <v>2984000</v>
      </c>
      <c r="E272" s="9">
        <f t="shared" si="9"/>
        <v>2008800</v>
      </c>
    </row>
    <row r="273" spans="4:5">
      <c r="D273" s="9">
        <f t="shared" si="8"/>
        <v>2988000</v>
      </c>
      <c r="E273" s="9">
        <f t="shared" si="9"/>
        <v>2011600</v>
      </c>
    </row>
    <row r="274" spans="4:5">
      <c r="D274" s="9">
        <f t="shared" si="8"/>
        <v>2992000</v>
      </c>
      <c r="E274" s="9">
        <f t="shared" si="9"/>
        <v>2014400</v>
      </c>
    </row>
    <row r="275" spans="4:5">
      <c r="D275" s="9">
        <f t="shared" si="8"/>
        <v>2996000</v>
      </c>
      <c r="E275" s="9">
        <f t="shared" si="9"/>
        <v>2017200</v>
      </c>
    </row>
    <row r="276" spans="4:5">
      <c r="D276" s="9">
        <f t="shared" si="8"/>
        <v>3000000</v>
      </c>
      <c r="E276" s="9">
        <f t="shared" si="9"/>
        <v>2020000</v>
      </c>
    </row>
    <row r="277" spans="4:5">
      <c r="D277" s="9">
        <f t="shared" si="8"/>
        <v>3004000</v>
      </c>
      <c r="E277" s="9">
        <f t="shared" si="9"/>
        <v>2022800</v>
      </c>
    </row>
    <row r="278" spans="4:5">
      <c r="D278" s="9">
        <f t="shared" si="8"/>
        <v>3008000</v>
      </c>
      <c r="E278" s="9">
        <f t="shared" si="9"/>
        <v>2025600</v>
      </c>
    </row>
    <row r="279" spans="4:5">
      <c r="D279" s="9">
        <f t="shared" si="8"/>
        <v>3012000</v>
      </c>
      <c r="E279" s="9">
        <f t="shared" si="9"/>
        <v>2028400</v>
      </c>
    </row>
    <row r="280" spans="4:5">
      <c r="D280" s="9">
        <f t="shared" si="8"/>
        <v>3016000</v>
      </c>
      <c r="E280" s="9">
        <f t="shared" si="9"/>
        <v>2031200</v>
      </c>
    </row>
    <row r="281" spans="4:5">
      <c r="D281" s="9">
        <f t="shared" si="8"/>
        <v>3020000</v>
      </c>
      <c r="E281" s="9">
        <f t="shared" si="9"/>
        <v>2034000</v>
      </c>
    </row>
    <row r="282" spans="4:5">
      <c r="D282" s="9">
        <f t="shared" si="8"/>
        <v>3024000</v>
      </c>
      <c r="E282" s="9">
        <f t="shared" si="9"/>
        <v>2036800</v>
      </c>
    </row>
    <row r="283" spans="4:5">
      <c r="D283" s="9">
        <f t="shared" si="8"/>
        <v>3028000</v>
      </c>
      <c r="E283" s="9">
        <f t="shared" si="9"/>
        <v>2039600</v>
      </c>
    </row>
    <row r="284" spans="4:5">
      <c r="D284" s="9">
        <f t="shared" si="8"/>
        <v>3032000</v>
      </c>
      <c r="E284" s="9">
        <f t="shared" si="9"/>
        <v>2042400</v>
      </c>
    </row>
    <row r="285" spans="4:5">
      <c r="D285" s="9">
        <f t="shared" si="8"/>
        <v>3036000</v>
      </c>
      <c r="E285" s="9">
        <f t="shared" si="9"/>
        <v>2045200</v>
      </c>
    </row>
    <row r="286" spans="4:5">
      <c r="D286" s="9">
        <f t="shared" si="8"/>
        <v>3040000</v>
      </c>
      <c r="E286" s="9">
        <f t="shared" si="9"/>
        <v>2048000</v>
      </c>
    </row>
    <row r="287" spans="4:5">
      <c r="D287" s="9">
        <f t="shared" si="8"/>
        <v>3044000</v>
      </c>
      <c r="E287" s="9">
        <f t="shared" si="9"/>
        <v>2050800</v>
      </c>
    </row>
    <row r="288" spans="4:5">
      <c r="D288" s="9">
        <f t="shared" si="8"/>
        <v>3048000</v>
      </c>
      <c r="E288" s="9">
        <f t="shared" si="9"/>
        <v>2053600</v>
      </c>
    </row>
    <row r="289" spans="4:5">
      <c r="D289" s="9">
        <f t="shared" si="8"/>
        <v>3052000</v>
      </c>
      <c r="E289" s="9">
        <f t="shared" si="9"/>
        <v>2056400</v>
      </c>
    </row>
    <row r="290" spans="4:5">
      <c r="D290" s="9">
        <f t="shared" si="8"/>
        <v>3056000</v>
      </c>
      <c r="E290" s="9">
        <f t="shared" si="9"/>
        <v>2059200</v>
      </c>
    </row>
    <row r="291" spans="4:5">
      <c r="D291" s="9">
        <f t="shared" si="8"/>
        <v>3060000</v>
      </c>
      <c r="E291" s="9">
        <f t="shared" si="9"/>
        <v>2062000</v>
      </c>
    </row>
    <row r="292" spans="4:5">
      <c r="D292" s="9">
        <f t="shared" si="8"/>
        <v>3064000</v>
      </c>
      <c r="E292" s="9">
        <f t="shared" si="9"/>
        <v>2064800</v>
      </c>
    </row>
    <row r="293" spans="4:5">
      <c r="D293" s="9">
        <f t="shared" si="8"/>
        <v>3068000</v>
      </c>
      <c r="E293" s="9">
        <f t="shared" si="9"/>
        <v>2067600</v>
      </c>
    </row>
    <row r="294" spans="4:5">
      <c r="D294" s="9">
        <f t="shared" si="8"/>
        <v>3072000</v>
      </c>
      <c r="E294" s="9">
        <f t="shared" si="9"/>
        <v>2070400</v>
      </c>
    </row>
    <row r="295" spans="4:5">
      <c r="D295" s="9">
        <f t="shared" si="8"/>
        <v>3076000</v>
      </c>
      <c r="E295" s="9">
        <f t="shared" si="9"/>
        <v>2073200</v>
      </c>
    </row>
    <row r="296" spans="4:5">
      <c r="D296" s="9">
        <f t="shared" si="8"/>
        <v>3080000</v>
      </c>
      <c r="E296" s="9">
        <f t="shared" si="9"/>
        <v>2076000</v>
      </c>
    </row>
    <row r="297" spans="4:5">
      <c r="D297" s="9">
        <f t="shared" si="8"/>
        <v>3084000</v>
      </c>
      <c r="E297" s="9">
        <f t="shared" si="9"/>
        <v>2078800</v>
      </c>
    </row>
    <row r="298" spans="4:5">
      <c r="D298" s="9">
        <f t="shared" si="8"/>
        <v>3088000</v>
      </c>
      <c r="E298" s="9">
        <f t="shared" si="9"/>
        <v>2081600</v>
      </c>
    </row>
    <row r="299" spans="4:5">
      <c r="D299" s="9">
        <f t="shared" si="8"/>
        <v>3092000</v>
      </c>
      <c r="E299" s="9">
        <f t="shared" si="9"/>
        <v>2084400</v>
      </c>
    </row>
    <row r="300" spans="4:5">
      <c r="D300" s="9">
        <f t="shared" si="8"/>
        <v>3096000</v>
      </c>
      <c r="E300" s="9">
        <f t="shared" si="9"/>
        <v>2087200</v>
      </c>
    </row>
    <row r="301" spans="4:5">
      <c r="D301" s="9">
        <f t="shared" si="8"/>
        <v>3100000</v>
      </c>
      <c r="E301" s="9">
        <f t="shared" si="9"/>
        <v>2090000</v>
      </c>
    </row>
    <row r="302" spans="4:5">
      <c r="D302" s="9">
        <f t="shared" si="8"/>
        <v>3104000</v>
      </c>
      <c r="E302" s="9">
        <f t="shared" si="9"/>
        <v>2092800</v>
      </c>
    </row>
    <row r="303" spans="4:5">
      <c r="D303" s="9">
        <f t="shared" si="8"/>
        <v>3108000</v>
      </c>
      <c r="E303" s="9">
        <f t="shared" si="9"/>
        <v>2095600</v>
      </c>
    </row>
    <row r="304" spans="4:5">
      <c r="D304" s="9">
        <f t="shared" si="8"/>
        <v>3112000</v>
      </c>
      <c r="E304" s="9">
        <f t="shared" si="9"/>
        <v>2098400</v>
      </c>
    </row>
    <row r="305" spans="4:5">
      <c r="D305" s="9">
        <f t="shared" si="8"/>
        <v>3116000</v>
      </c>
      <c r="E305" s="9">
        <f t="shared" si="9"/>
        <v>2101200</v>
      </c>
    </row>
    <row r="306" spans="4:5">
      <c r="D306" s="9">
        <f t="shared" si="8"/>
        <v>3120000</v>
      </c>
      <c r="E306" s="9">
        <f t="shared" si="9"/>
        <v>2104000</v>
      </c>
    </row>
    <row r="307" spans="4:5">
      <c r="D307" s="9">
        <f t="shared" si="8"/>
        <v>3124000</v>
      </c>
      <c r="E307" s="9">
        <f t="shared" si="9"/>
        <v>2106800</v>
      </c>
    </row>
    <row r="308" spans="4:5">
      <c r="D308" s="9">
        <f t="shared" si="8"/>
        <v>3128000</v>
      </c>
      <c r="E308" s="9">
        <f t="shared" si="9"/>
        <v>2109600</v>
      </c>
    </row>
    <row r="309" spans="4:5">
      <c r="D309" s="9">
        <f t="shared" si="8"/>
        <v>3132000</v>
      </c>
      <c r="E309" s="9">
        <f t="shared" si="9"/>
        <v>2112400</v>
      </c>
    </row>
    <row r="310" spans="4:5">
      <c r="D310" s="9">
        <f t="shared" si="8"/>
        <v>3136000</v>
      </c>
      <c r="E310" s="9">
        <f t="shared" si="9"/>
        <v>2115200</v>
      </c>
    </row>
    <row r="311" spans="4:5">
      <c r="D311" s="9">
        <f t="shared" si="8"/>
        <v>3140000</v>
      </c>
      <c r="E311" s="9">
        <f t="shared" si="9"/>
        <v>2118000</v>
      </c>
    </row>
    <row r="312" spans="4:5">
      <c r="D312" s="9">
        <f t="shared" si="8"/>
        <v>3144000</v>
      </c>
      <c r="E312" s="9">
        <f t="shared" si="9"/>
        <v>2120800</v>
      </c>
    </row>
    <row r="313" spans="4:5">
      <c r="D313" s="9">
        <f t="shared" si="8"/>
        <v>3148000</v>
      </c>
      <c r="E313" s="9">
        <f t="shared" si="9"/>
        <v>2123600</v>
      </c>
    </row>
    <row r="314" spans="4:5">
      <c r="D314" s="9">
        <f t="shared" si="8"/>
        <v>3152000</v>
      </c>
      <c r="E314" s="9">
        <f t="shared" si="9"/>
        <v>2126400</v>
      </c>
    </row>
    <row r="315" spans="4:5">
      <c r="D315" s="9">
        <f t="shared" si="8"/>
        <v>3156000</v>
      </c>
      <c r="E315" s="9">
        <f t="shared" si="9"/>
        <v>2129200</v>
      </c>
    </row>
    <row r="316" spans="4:5">
      <c r="D316" s="9">
        <f t="shared" si="8"/>
        <v>3160000</v>
      </c>
      <c r="E316" s="9">
        <f t="shared" si="9"/>
        <v>2132000</v>
      </c>
    </row>
    <row r="317" spans="4:5">
      <c r="D317" s="9">
        <f t="shared" si="8"/>
        <v>3164000</v>
      </c>
      <c r="E317" s="9">
        <f t="shared" si="9"/>
        <v>2134800</v>
      </c>
    </row>
    <row r="318" spans="4:5">
      <c r="D318" s="9">
        <f t="shared" si="8"/>
        <v>3168000</v>
      </c>
      <c r="E318" s="9">
        <f t="shared" si="9"/>
        <v>2137600</v>
      </c>
    </row>
    <row r="319" spans="4:5">
      <c r="D319" s="9">
        <f t="shared" si="8"/>
        <v>3172000</v>
      </c>
      <c r="E319" s="9">
        <f t="shared" si="9"/>
        <v>2140400</v>
      </c>
    </row>
    <row r="320" spans="4:5">
      <c r="D320" s="9">
        <f t="shared" si="8"/>
        <v>3176000</v>
      </c>
      <c r="E320" s="9">
        <f t="shared" si="9"/>
        <v>2143200</v>
      </c>
    </row>
    <row r="321" spans="4:5">
      <c r="D321" s="9">
        <f t="shared" si="8"/>
        <v>3180000</v>
      </c>
      <c r="E321" s="9">
        <f t="shared" si="9"/>
        <v>2146000</v>
      </c>
    </row>
    <row r="322" spans="4:5">
      <c r="D322" s="9">
        <f t="shared" si="8"/>
        <v>3184000</v>
      </c>
      <c r="E322" s="9">
        <f t="shared" si="9"/>
        <v>2148800</v>
      </c>
    </row>
    <row r="323" spans="4:5">
      <c r="D323" s="9">
        <f t="shared" ref="D323:D386" si="10">D322+4000</f>
        <v>3188000</v>
      </c>
      <c r="E323" s="9">
        <f t="shared" ref="E323:E386" si="11">E322+2800</f>
        <v>2151600</v>
      </c>
    </row>
    <row r="324" spans="4:5">
      <c r="D324" s="9">
        <f t="shared" si="10"/>
        <v>3192000</v>
      </c>
      <c r="E324" s="9">
        <f t="shared" si="11"/>
        <v>2154400</v>
      </c>
    </row>
    <row r="325" spans="4:5">
      <c r="D325" s="9">
        <f t="shared" si="10"/>
        <v>3196000</v>
      </c>
      <c r="E325" s="9">
        <f t="shared" si="11"/>
        <v>2157200</v>
      </c>
    </row>
    <row r="326" spans="4:5">
      <c r="D326" s="9">
        <f t="shared" si="10"/>
        <v>3200000</v>
      </c>
      <c r="E326" s="9">
        <f t="shared" si="11"/>
        <v>2160000</v>
      </c>
    </row>
    <row r="327" spans="4:5">
      <c r="D327" s="9">
        <f t="shared" si="10"/>
        <v>3204000</v>
      </c>
      <c r="E327" s="9">
        <f t="shared" si="11"/>
        <v>2162800</v>
      </c>
    </row>
    <row r="328" spans="4:5">
      <c r="D328" s="9">
        <f t="shared" si="10"/>
        <v>3208000</v>
      </c>
      <c r="E328" s="9">
        <f t="shared" si="11"/>
        <v>2165600</v>
      </c>
    </row>
    <row r="329" spans="4:5">
      <c r="D329" s="9">
        <f t="shared" si="10"/>
        <v>3212000</v>
      </c>
      <c r="E329" s="9">
        <f t="shared" si="11"/>
        <v>2168400</v>
      </c>
    </row>
    <row r="330" spans="4:5">
      <c r="D330" s="9">
        <f t="shared" si="10"/>
        <v>3216000</v>
      </c>
      <c r="E330" s="9">
        <f t="shared" si="11"/>
        <v>2171200</v>
      </c>
    </row>
    <row r="331" spans="4:5">
      <c r="D331" s="9">
        <f t="shared" si="10"/>
        <v>3220000</v>
      </c>
      <c r="E331" s="9">
        <f t="shared" si="11"/>
        <v>2174000</v>
      </c>
    </row>
    <row r="332" spans="4:5">
      <c r="D332" s="9">
        <f t="shared" si="10"/>
        <v>3224000</v>
      </c>
      <c r="E332" s="9">
        <f t="shared" si="11"/>
        <v>2176800</v>
      </c>
    </row>
    <row r="333" spans="4:5">
      <c r="D333" s="9">
        <f t="shared" si="10"/>
        <v>3228000</v>
      </c>
      <c r="E333" s="9">
        <f t="shared" si="11"/>
        <v>2179600</v>
      </c>
    </row>
    <row r="334" spans="4:5">
      <c r="D334" s="9">
        <f t="shared" si="10"/>
        <v>3232000</v>
      </c>
      <c r="E334" s="9">
        <f t="shared" si="11"/>
        <v>2182400</v>
      </c>
    </row>
    <row r="335" spans="4:5">
      <c r="D335" s="9">
        <f t="shared" si="10"/>
        <v>3236000</v>
      </c>
      <c r="E335" s="9">
        <f t="shared" si="11"/>
        <v>2185200</v>
      </c>
    </row>
    <row r="336" spans="4:5">
      <c r="D336" s="9">
        <f t="shared" si="10"/>
        <v>3240000</v>
      </c>
      <c r="E336" s="9">
        <f t="shared" si="11"/>
        <v>2188000</v>
      </c>
    </row>
    <row r="337" spans="4:5">
      <c r="D337" s="9">
        <f t="shared" si="10"/>
        <v>3244000</v>
      </c>
      <c r="E337" s="9">
        <f t="shared" si="11"/>
        <v>2190800</v>
      </c>
    </row>
    <row r="338" spans="4:5">
      <c r="D338" s="9">
        <f t="shared" si="10"/>
        <v>3248000</v>
      </c>
      <c r="E338" s="9">
        <f t="shared" si="11"/>
        <v>2193600</v>
      </c>
    </row>
    <row r="339" spans="4:5">
      <c r="D339" s="9">
        <f t="shared" si="10"/>
        <v>3252000</v>
      </c>
      <c r="E339" s="9">
        <f t="shared" si="11"/>
        <v>2196400</v>
      </c>
    </row>
    <row r="340" spans="4:5">
      <c r="D340" s="9">
        <f t="shared" si="10"/>
        <v>3256000</v>
      </c>
      <c r="E340" s="9">
        <f t="shared" si="11"/>
        <v>2199200</v>
      </c>
    </row>
    <row r="341" spans="4:5">
      <c r="D341" s="9">
        <f t="shared" si="10"/>
        <v>3260000</v>
      </c>
      <c r="E341" s="9">
        <f t="shared" si="11"/>
        <v>2202000</v>
      </c>
    </row>
    <row r="342" spans="4:5">
      <c r="D342" s="9">
        <f t="shared" si="10"/>
        <v>3264000</v>
      </c>
      <c r="E342" s="9">
        <f t="shared" si="11"/>
        <v>2204800</v>
      </c>
    </row>
    <row r="343" spans="4:5">
      <c r="D343" s="9">
        <f t="shared" si="10"/>
        <v>3268000</v>
      </c>
      <c r="E343" s="9">
        <f t="shared" si="11"/>
        <v>2207600</v>
      </c>
    </row>
    <row r="344" spans="4:5">
      <c r="D344" s="9">
        <f t="shared" si="10"/>
        <v>3272000</v>
      </c>
      <c r="E344" s="9">
        <f t="shared" si="11"/>
        <v>2210400</v>
      </c>
    </row>
    <row r="345" spans="4:5">
      <c r="D345" s="9">
        <f t="shared" si="10"/>
        <v>3276000</v>
      </c>
      <c r="E345" s="9">
        <f t="shared" si="11"/>
        <v>2213200</v>
      </c>
    </row>
    <row r="346" spans="4:5">
      <c r="D346" s="9">
        <f t="shared" si="10"/>
        <v>3280000</v>
      </c>
      <c r="E346" s="9">
        <f t="shared" si="11"/>
        <v>2216000</v>
      </c>
    </row>
    <row r="347" spans="4:5">
      <c r="D347" s="9">
        <f t="shared" si="10"/>
        <v>3284000</v>
      </c>
      <c r="E347" s="9">
        <f t="shared" si="11"/>
        <v>2218800</v>
      </c>
    </row>
    <row r="348" spans="4:5">
      <c r="D348" s="9">
        <f t="shared" si="10"/>
        <v>3288000</v>
      </c>
      <c r="E348" s="9">
        <f t="shared" si="11"/>
        <v>2221600</v>
      </c>
    </row>
    <row r="349" spans="4:5">
      <c r="D349" s="9">
        <f t="shared" si="10"/>
        <v>3292000</v>
      </c>
      <c r="E349" s="9">
        <f t="shared" si="11"/>
        <v>2224400</v>
      </c>
    </row>
    <row r="350" spans="4:5">
      <c r="D350" s="9">
        <f t="shared" si="10"/>
        <v>3296000</v>
      </c>
      <c r="E350" s="9">
        <f t="shared" si="11"/>
        <v>2227200</v>
      </c>
    </row>
    <row r="351" spans="4:5">
      <c r="D351" s="9">
        <f t="shared" si="10"/>
        <v>3300000</v>
      </c>
      <c r="E351" s="9">
        <f t="shared" si="11"/>
        <v>2230000</v>
      </c>
    </row>
    <row r="352" spans="4:5">
      <c r="D352" s="9">
        <f t="shared" si="10"/>
        <v>3304000</v>
      </c>
      <c r="E352" s="9">
        <f t="shared" si="11"/>
        <v>2232800</v>
      </c>
    </row>
    <row r="353" spans="4:5">
      <c r="D353" s="9">
        <f t="shared" si="10"/>
        <v>3308000</v>
      </c>
      <c r="E353" s="9">
        <f t="shared" si="11"/>
        <v>2235600</v>
      </c>
    </row>
    <row r="354" spans="4:5">
      <c r="D354" s="9">
        <f t="shared" si="10"/>
        <v>3312000</v>
      </c>
      <c r="E354" s="9">
        <f t="shared" si="11"/>
        <v>2238400</v>
      </c>
    </row>
    <row r="355" spans="4:5">
      <c r="D355" s="9">
        <f t="shared" si="10"/>
        <v>3316000</v>
      </c>
      <c r="E355" s="9">
        <f t="shared" si="11"/>
        <v>2241200</v>
      </c>
    </row>
    <row r="356" spans="4:5">
      <c r="D356" s="9">
        <f t="shared" si="10"/>
        <v>3320000</v>
      </c>
      <c r="E356" s="9">
        <f t="shared" si="11"/>
        <v>2244000</v>
      </c>
    </row>
    <row r="357" spans="4:5">
      <c r="D357" s="9">
        <f t="shared" si="10"/>
        <v>3324000</v>
      </c>
      <c r="E357" s="9">
        <f t="shared" si="11"/>
        <v>2246800</v>
      </c>
    </row>
    <row r="358" spans="4:5">
      <c r="D358" s="9">
        <f t="shared" si="10"/>
        <v>3328000</v>
      </c>
      <c r="E358" s="9">
        <f t="shared" si="11"/>
        <v>2249600</v>
      </c>
    </row>
    <row r="359" spans="4:5">
      <c r="D359" s="9">
        <f t="shared" si="10"/>
        <v>3332000</v>
      </c>
      <c r="E359" s="9">
        <f t="shared" si="11"/>
        <v>2252400</v>
      </c>
    </row>
    <row r="360" spans="4:5">
      <c r="D360" s="9">
        <f t="shared" si="10"/>
        <v>3336000</v>
      </c>
      <c r="E360" s="9">
        <f t="shared" si="11"/>
        <v>2255200</v>
      </c>
    </row>
    <row r="361" spans="4:5">
      <c r="D361" s="9">
        <f t="shared" si="10"/>
        <v>3340000</v>
      </c>
      <c r="E361" s="9">
        <f t="shared" si="11"/>
        <v>2258000</v>
      </c>
    </row>
    <row r="362" spans="4:5">
      <c r="D362" s="9">
        <f t="shared" si="10"/>
        <v>3344000</v>
      </c>
      <c r="E362" s="9">
        <f t="shared" si="11"/>
        <v>2260800</v>
      </c>
    </row>
    <row r="363" spans="4:5">
      <c r="D363" s="9">
        <f t="shared" si="10"/>
        <v>3348000</v>
      </c>
      <c r="E363" s="9">
        <f t="shared" si="11"/>
        <v>2263600</v>
      </c>
    </row>
    <row r="364" spans="4:5">
      <c r="D364" s="9">
        <f t="shared" si="10"/>
        <v>3352000</v>
      </c>
      <c r="E364" s="9">
        <f t="shared" si="11"/>
        <v>2266400</v>
      </c>
    </row>
    <row r="365" spans="4:5">
      <c r="D365" s="9">
        <f t="shared" si="10"/>
        <v>3356000</v>
      </c>
      <c r="E365" s="9">
        <f t="shared" si="11"/>
        <v>2269200</v>
      </c>
    </row>
    <row r="366" spans="4:5">
      <c r="D366" s="9">
        <f t="shared" si="10"/>
        <v>3360000</v>
      </c>
      <c r="E366" s="9">
        <f t="shared" si="11"/>
        <v>2272000</v>
      </c>
    </row>
    <row r="367" spans="4:5">
      <c r="D367" s="9">
        <f t="shared" si="10"/>
        <v>3364000</v>
      </c>
      <c r="E367" s="9">
        <f t="shared" si="11"/>
        <v>2274800</v>
      </c>
    </row>
    <row r="368" spans="4:5">
      <c r="D368" s="9">
        <f t="shared" si="10"/>
        <v>3368000</v>
      </c>
      <c r="E368" s="9">
        <f t="shared" si="11"/>
        <v>2277600</v>
      </c>
    </row>
    <row r="369" spans="4:5">
      <c r="D369" s="9">
        <f t="shared" si="10"/>
        <v>3372000</v>
      </c>
      <c r="E369" s="9">
        <f t="shared" si="11"/>
        <v>2280400</v>
      </c>
    </row>
    <row r="370" spans="4:5">
      <c r="D370" s="9">
        <f t="shared" si="10"/>
        <v>3376000</v>
      </c>
      <c r="E370" s="9">
        <f t="shared" si="11"/>
        <v>2283200</v>
      </c>
    </row>
    <row r="371" spans="4:5">
      <c r="D371" s="9">
        <f t="shared" si="10"/>
        <v>3380000</v>
      </c>
      <c r="E371" s="9">
        <f t="shared" si="11"/>
        <v>2286000</v>
      </c>
    </row>
    <row r="372" spans="4:5">
      <c r="D372" s="9">
        <f t="shared" si="10"/>
        <v>3384000</v>
      </c>
      <c r="E372" s="9">
        <f t="shared" si="11"/>
        <v>2288800</v>
      </c>
    </row>
    <row r="373" spans="4:5">
      <c r="D373" s="9">
        <f t="shared" si="10"/>
        <v>3388000</v>
      </c>
      <c r="E373" s="9">
        <f t="shared" si="11"/>
        <v>2291600</v>
      </c>
    </row>
    <row r="374" spans="4:5">
      <c r="D374" s="9">
        <f t="shared" si="10"/>
        <v>3392000</v>
      </c>
      <c r="E374" s="9">
        <f t="shared" si="11"/>
        <v>2294400</v>
      </c>
    </row>
    <row r="375" spans="4:5">
      <c r="D375" s="9">
        <f t="shared" si="10"/>
        <v>3396000</v>
      </c>
      <c r="E375" s="9">
        <f t="shared" si="11"/>
        <v>2297200</v>
      </c>
    </row>
    <row r="376" spans="4:5">
      <c r="D376" s="9">
        <f t="shared" si="10"/>
        <v>3400000</v>
      </c>
      <c r="E376" s="9">
        <f t="shared" si="11"/>
        <v>2300000</v>
      </c>
    </row>
    <row r="377" spans="4:5">
      <c r="D377" s="9">
        <f t="shared" si="10"/>
        <v>3404000</v>
      </c>
      <c r="E377" s="9">
        <f t="shared" si="11"/>
        <v>2302800</v>
      </c>
    </row>
    <row r="378" spans="4:5">
      <c r="D378" s="9">
        <f t="shared" si="10"/>
        <v>3408000</v>
      </c>
      <c r="E378" s="9">
        <f t="shared" si="11"/>
        <v>2305600</v>
      </c>
    </row>
    <row r="379" spans="4:5">
      <c r="D379" s="9">
        <f t="shared" si="10"/>
        <v>3412000</v>
      </c>
      <c r="E379" s="9">
        <f t="shared" si="11"/>
        <v>2308400</v>
      </c>
    </row>
    <row r="380" spans="4:5">
      <c r="D380" s="9">
        <f t="shared" si="10"/>
        <v>3416000</v>
      </c>
      <c r="E380" s="9">
        <f t="shared" si="11"/>
        <v>2311200</v>
      </c>
    </row>
    <row r="381" spans="4:5">
      <c r="D381" s="9">
        <f t="shared" si="10"/>
        <v>3420000</v>
      </c>
      <c r="E381" s="9">
        <f t="shared" si="11"/>
        <v>2314000</v>
      </c>
    </row>
    <row r="382" spans="4:5">
      <c r="D382" s="9">
        <f t="shared" si="10"/>
        <v>3424000</v>
      </c>
      <c r="E382" s="9">
        <f t="shared" si="11"/>
        <v>2316800</v>
      </c>
    </row>
    <row r="383" spans="4:5">
      <c r="D383" s="9">
        <f t="shared" si="10"/>
        <v>3428000</v>
      </c>
      <c r="E383" s="9">
        <f t="shared" si="11"/>
        <v>2319600</v>
      </c>
    </row>
    <row r="384" spans="4:5">
      <c r="D384" s="9">
        <f t="shared" si="10"/>
        <v>3432000</v>
      </c>
      <c r="E384" s="9">
        <f t="shared" si="11"/>
        <v>2322400</v>
      </c>
    </row>
    <row r="385" spans="4:5">
      <c r="D385" s="9">
        <f t="shared" si="10"/>
        <v>3436000</v>
      </c>
      <c r="E385" s="9">
        <f t="shared" si="11"/>
        <v>2325200</v>
      </c>
    </row>
    <row r="386" spans="4:5">
      <c r="D386" s="9">
        <f t="shared" si="10"/>
        <v>3440000</v>
      </c>
      <c r="E386" s="9">
        <f t="shared" si="11"/>
        <v>2328000</v>
      </c>
    </row>
    <row r="387" spans="4:5">
      <c r="D387" s="9">
        <f t="shared" ref="D387:D450" si="12">D386+4000</f>
        <v>3444000</v>
      </c>
      <c r="E387" s="9">
        <f t="shared" ref="E387:E426" si="13">E386+2800</f>
        <v>2330800</v>
      </c>
    </row>
    <row r="388" spans="4:5">
      <c r="D388" s="9">
        <f t="shared" si="12"/>
        <v>3448000</v>
      </c>
      <c r="E388" s="9">
        <f t="shared" si="13"/>
        <v>2333600</v>
      </c>
    </row>
    <row r="389" spans="4:5">
      <c r="D389" s="9">
        <f t="shared" si="12"/>
        <v>3452000</v>
      </c>
      <c r="E389" s="9">
        <f t="shared" si="13"/>
        <v>2336400</v>
      </c>
    </row>
    <row r="390" spans="4:5">
      <c r="D390" s="9">
        <f t="shared" si="12"/>
        <v>3456000</v>
      </c>
      <c r="E390" s="9">
        <f t="shared" si="13"/>
        <v>2339200</v>
      </c>
    </row>
    <row r="391" spans="4:5">
      <c r="D391" s="9">
        <f t="shared" si="12"/>
        <v>3460000</v>
      </c>
      <c r="E391" s="9">
        <f t="shared" si="13"/>
        <v>2342000</v>
      </c>
    </row>
    <row r="392" spans="4:5">
      <c r="D392" s="9">
        <f t="shared" si="12"/>
        <v>3464000</v>
      </c>
      <c r="E392" s="9">
        <f t="shared" si="13"/>
        <v>2344800</v>
      </c>
    </row>
    <row r="393" spans="4:5">
      <c r="D393" s="9">
        <f t="shared" si="12"/>
        <v>3468000</v>
      </c>
      <c r="E393" s="9">
        <f t="shared" si="13"/>
        <v>2347600</v>
      </c>
    </row>
    <row r="394" spans="4:5">
      <c r="D394" s="9">
        <f t="shared" si="12"/>
        <v>3472000</v>
      </c>
      <c r="E394" s="9">
        <f t="shared" si="13"/>
        <v>2350400</v>
      </c>
    </row>
    <row r="395" spans="4:5">
      <c r="D395" s="9">
        <f t="shared" si="12"/>
        <v>3476000</v>
      </c>
      <c r="E395" s="9">
        <f t="shared" si="13"/>
        <v>2353200</v>
      </c>
    </row>
    <row r="396" spans="4:5">
      <c r="D396" s="9">
        <f t="shared" si="12"/>
        <v>3480000</v>
      </c>
      <c r="E396" s="9">
        <f t="shared" si="13"/>
        <v>2356000</v>
      </c>
    </row>
    <row r="397" spans="4:5">
      <c r="D397" s="9">
        <f t="shared" si="12"/>
        <v>3484000</v>
      </c>
      <c r="E397" s="9">
        <f t="shared" si="13"/>
        <v>2358800</v>
      </c>
    </row>
    <row r="398" spans="4:5">
      <c r="D398" s="9">
        <f t="shared" si="12"/>
        <v>3488000</v>
      </c>
      <c r="E398" s="9">
        <f t="shared" si="13"/>
        <v>2361600</v>
      </c>
    </row>
    <row r="399" spans="4:5">
      <c r="D399" s="9">
        <f t="shared" si="12"/>
        <v>3492000</v>
      </c>
      <c r="E399" s="9">
        <f t="shared" si="13"/>
        <v>2364400</v>
      </c>
    </row>
    <row r="400" spans="4:5">
      <c r="D400" s="9">
        <f t="shared" si="12"/>
        <v>3496000</v>
      </c>
      <c r="E400" s="9">
        <f t="shared" si="13"/>
        <v>2367200</v>
      </c>
    </row>
    <row r="401" spans="4:5">
      <c r="D401" s="9">
        <f t="shared" si="12"/>
        <v>3500000</v>
      </c>
      <c r="E401" s="9">
        <f t="shared" si="13"/>
        <v>2370000</v>
      </c>
    </row>
    <row r="402" spans="4:5">
      <c r="D402" s="9">
        <f t="shared" si="12"/>
        <v>3504000</v>
      </c>
      <c r="E402" s="9">
        <f t="shared" si="13"/>
        <v>2372800</v>
      </c>
    </row>
    <row r="403" spans="4:5">
      <c r="D403" s="9">
        <f t="shared" si="12"/>
        <v>3508000</v>
      </c>
      <c r="E403" s="9">
        <f t="shared" si="13"/>
        <v>2375600</v>
      </c>
    </row>
    <row r="404" spans="4:5">
      <c r="D404" s="9">
        <f t="shared" si="12"/>
        <v>3512000</v>
      </c>
      <c r="E404" s="9">
        <f t="shared" si="13"/>
        <v>2378400</v>
      </c>
    </row>
    <row r="405" spans="4:5">
      <c r="D405" s="9">
        <f t="shared" si="12"/>
        <v>3516000</v>
      </c>
      <c r="E405" s="9">
        <f t="shared" si="13"/>
        <v>2381200</v>
      </c>
    </row>
    <row r="406" spans="4:5">
      <c r="D406" s="9">
        <f t="shared" si="12"/>
        <v>3520000</v>
      </c>
      <c r="E406" s="9">
        <f t="shared" si="13"/>
        <v>2384000</v>
      </c>
    </row>
    <row r="407" spans="4:5">
      <c r="D407" s="9">
        <f t="shared" si="12"/>
        <v>3524000</v>
      </c>
      <c r="E407" s="9">
        <f t="shared" si="13"/>
        <v>2386800</v>
      </c>
    </row>
    <row r="408" spans="4:5">
      <c r="D408" s="9">
        <f t="shared" si="12"/>
        <v>3528000</v>
      </c>
      <c r="E408" s="9">
        <f t="shared" si="13"/>
        <v>2389600</v>
      </c>
    </row>
    <row r="409" spans="4:5">
      <c r="D409" s="9">
        <f t="shared" si="12"/>
        <v>3532000</v>
      </c>
      <c r="E409" s="9">
        <f t="shared" si="13"/>
        <v>2392400</v>
      </c>
    </row>
    <row r="410" spans="4:5">
      <c r="D410" s="9">
        <f t="shared" si="12"/>
        <v>3536000</v>
      </c>
      <c r="E410" s="9">
        <f t="shared" si="13"/>
        <v>2395200</v>
      </c>
    </row>
    <row r="411" spans="4:5">
      <c r="D411" s="9">
        <f t="shared" si="12"/>
        <v>3540000</v>
      </c>
      <c r="E411" s="9">
        <f t="shared" si="13"/>
        <v>2398000</v>
      </c>
    </row>
    <row r="412" spans="4:5">
      <c r="D412" s="9">
        <f t="shared" si="12"/>
        <v>3544000</v>
      </c>
      <c r="E412" s="9">
        <f t="shared" si="13"/>
        <v>2400800</v>
      </c>
    </row>
    <row r="413" spans="4:5">
      <c r="D413" s="9">
        <f t="shared" si="12"/>
        <v>3548000</v>
      </c>
      <c r="E413" s="9">
        <f t="shared" si="13"/>
        <v>2403600</v>
      </c>
    </row>
    <row r="414" spans="4:5">
      <c r="D414" s="9">
        <f t="shared" si="12"/>
        <v>3552000</v>
      </c>
      <c r="E414" s="9">
        <f t="shared" si="13"/>
        <v>2406400</v>
      </c>
    </row>
    <row r="415" spans="4:5">
      <c r="D415" s="9">
        <f t="shared" si="12"/>
        <v>3556000</v>
      </c>
      <c r="E415" s="9">
        <f t="shared" si="13"/>
        <v>2409200</v>
      </c>
    </row>
    <row r="416" spans="4:5">
      <c r="D416" s="9">
        <f t="shared" si="12"/>
        <v>3560000</v>
      </c>
      <c r="E416" s="9">
        <f t="shared" si="13"/>
        <v>2412000</v>
      </c>
    </row>
    <row r="417" spans="4:5">
      <c r="D417" s="9">
        <f t="shared" si="12"/>
        <v>3564000</v>
      </c>
      <c r="E417" s="9">
        <f t="shared" si="13"/>
        <v>2414800</v>
      </c>
    </row>
    <row r="418" spans="4:5">
      <c r="D418" s="9">
        <f t="shared" si="12"/>
        <v>3568000</v>
      </c>
      <c r="E418" s="9">
        <f t="shared" si="13"/>
        <v>2417600</v>
      </c>
    </row>
    <row r="419" spans="4:5">
      <c r="D419" s="9">
        <f t="shared" si="12"/>
        <v>3572000</v>
      </c>
      <c r="E419" s="9">
        <f t="shared" si="13"/>
        <v>2420400</v>
      </c>
    </row>
    <row r="420" spans="4:5">
      <c r="D420" s="9">
        <f t="shared" si="12"/>
        <v>3576000</v>
      </c>
      <c r="E420" s="9">
        <f t="shared" si="13"/>
        <v>2423200</v>
      </c>
    </row>
    <row r="421" spans="4:5">
      <c r="D421" s="9">
        <f t="shared" si="12"/>
        <v>3580000</v>
      </c>
      <c r="E421" s="9">
        <f t="shared" si="13"/>
        <v>2426000</v>
      </c>
    </row>
    <row r="422" spans="4:5">
      <c r="D422" s="9">
        <f t="shared" si="12"/>
        <v>3584000</v>
      </c>
      <c r="E422" s="9">
        <f t="shared" si="13"/>
        <v>2428800</v>
      </c>
    </row>
    <row r="423" spans="4:5">
      <c r="D423" s="9">
        <f t="shared" si="12"/>
        <v>3588000</v>
      </c>
      <c r="E423" s="9">
        <f t="shared" si="13"/>
        <v>2431600</v>
      </c>
    </row>
    <row r="424" spans="4:5">
      <c r="D424" s="9">
        <f t="shared" si="12"/>
        <v>3592000</v>
      </c>
      <c r="E424" s="9">
        <f t="shared" si="13"/>
        <v>2434400</v>
      </c>
    </row>
    <row r="425" spans="4:5">
      <c r="D425" s="9">
        <f t="shared" si="12"/>
        <v>3596000</v>
      </c>
      <c r="E425" s="9">
        <f t="shared" si="13"/>
        <v>2437200</v>
      </c>
    </row>
    <row r="426" spans="4:5">
      <c r="D426" s="18">
        <f t="shared" si="12"/>
        <v>3600000</v>
      </c>
      <c r="E426" s="18">
        <f t="shared" si="13"/>
        <v>2440000</v>
      </c>
    </row>
    <row r="427" spans="4:5">
      <c r="D427" s="9">
        <f t="shared" si="12"/>
        <v>3604000</v>
      </c>
      <c r="E427" s="9">
        <f>E426+3200</f>
        <v>2443200</v>
      </c>
    </row>
    <row r="428" spans="4:5">
      <c r="D428" s="9">
        <f t="shared" si="12"/>
        <v>3608000</v>
      </c>
      <c r="E428" s="9">
        <f t="shared" ref="E428:E491" si="14">E427+3200</f>
        <v>2446400</v>
      </c>
    </row>
    <row r="429" spans="4:5">
      <c r="D429" s="9">
        <f t="shared" si="12"/>
        <v>3612000</v>
      </c>
      <c r="E429" s="9">
        <f t="shared" si="14"/>
        <v>2449600</v>
      </c>
    </row>
    <row r="430" spans="4:5">
      <c r="D430" s="9">
        <f t="shared" si="12"/>
        <v>3616000</v>
      </c>
      <c r="E430" s="9">
        <f t="shared" si="14"/>
        <v>2452800</v>
      </c>
    </row>
    <row r="431" spans="4:5">
      <c r="D431" s="9">
        <f t="shared" si="12"/>
        <v>3620000</v>
      </c>
      <c r="E431" s="9">
        <f t="shared" si="14"/>
        <v>2456000</v>
      </c>
    </row>
    <row r="432" spans="4:5">
      <c r="D432" s="9">
        <f t="shared" si="12"/>
        <v>3624000</v>
      </c>
      <c r="E432" s="9">
        <f t="shared" si="14"/>
        <v>2459200</v>
      </c>
    </row>
    <row r="433" spans="4:5">
      <c r="D433" s="9">
        <f t="shared" si="12"/>
        <v>3628000</v>
      </c>
      <c r="E433" s="9">
        <f t="shared" si="14"/>
        <v>2462400</v>
      </c>
    </row>
    <row r="434" spans="4:5">
      <c r="D434" s="9">
        <f t="shared" si="12"/>
        <v>3632000</v>
      </c>
      <c r="E434" s="9">
        <f t="shared" si="14"/>
        <v>2465600</v>
      </c>
    </row>
    <row r="435" spans="4:5">
      <c r="D435" s="9">
        <f t="shared" si="12"/>
        <v>3636000</v>
      </c>
      <c r="E435" s="9">
        <f t="shared" si="14"/>
        <v>2468800</v>
      </c>
    </row>
    <row r="436" spans="4:5">
      <c r="D436" s="9">
        <f t="shared" si="12"/>
        <v>3640000</v>
      </c>
      <c r="E436" s="9">
        <f t="shared" si="14"/>
        <v>2472000</v>
      </c>
    </row>
    <row r="437" spans="4:5">
      <c r="D437" s="9">
        <f t="shared" si="12"/>
        <v>3644000</v>
      </c>
      <c r="E437" s="9">
        <f t="shared" si="14"/>
        <v>2475200</v>
      </c>
    </row>
    <row r="438" spans="4:5">
      <c r="D438" s="9">
        <f t="shared" si="12"/>
        <v>3648000</v>
      </c>
      <c r="E438" s="9">
        <f t="shared" si="14"/>
        <v>2478400</v>
      </c>
    </row>
    <row r="439" spans="4:5">
      <c r="D439" s="9">
        <f t="shared" si="12"/>
        <v>3652000</v>
      </c>
      <c r="E439" s="9">
        <f t="shared" si="14"/>
        <v>2481600</v>
      </c>
    </row>
    <row r="440" spans="4:5">
      <c r="D440" s="9">
        <f t="shared" si="12"/>
        <v>3656000</v>
      </c>
      <c r="E440" s="9">
        <f t="shared" si="14"/>
        <v>2484800</v>
      </c>
    </row>
    <row r="441" spans="4:5">
      <c r="D441" s="9">
        <f t="shared" si="12"/>
        <v>3660000</v>
      </c>
      <c r="E441" s="9">
        <f t="shared" si="14"/>
        <v>2488000</v>
      </c>
    </row>
    <row r="442" spans="4:5">
      <c r="D442" s="9">
        <f t="shared" si="12"/>
        <v>3664000</v>
      </c>
      <c r="E442" s="9">
        <f t="shared" si="14"/>
        <v>2491200</v>
      </c>
    </row>
    <row r="443" spans="4:5">
      <c r="D443" s="9">
        <f t="shared" si="12"/>
        <v>3668000</v>
      </c>
      <c r="E443" s="9">
        <f t="shared" si="14"/>
        <v>2494400</v>
      </c>
    </row>
    <row r="444" spans="4:5">
      <c r="D444" s="9">
        <f t="shared" si="12"/>
        <v>3672000</v>
      </c>
      <c r="E444" s="9">
        <f t="shared" si="14"/>
        <v>2497600</v>
      </c>
    </row>
    <row r="445" spans="4:5">
      <c r="D445" s="9">
        <f t="shared" si="12"/>
        <v>3676000</v>
      </c>
      <c r="E445" s="9">
        <f t="shared" si="14"/>
        <v>2500800</v>
      </c>
    </row>
    <row r="446" spans="4:5">
      <c r="D446" s="9">
        <f t="shared" si="12"/>
        <v>3680000</v>
      </c>
      <c r="E446" s="9">
        <f t="shared" si="14"/>
        <v>2504000</v>
      </c>
    </row>
    <row r="447" spans="4:5">
      <c r="D447" s="9">
        <f t="shared" si="12"/>
        <v>3684000</v>
      </c>
      <c r="E447" s="9">
        <f t="shared" si="14"/>
        <v>2507200</v>
      </c>
    </row>
    <row r="448" spans="4:5">
      <c r="D448" s="9">
        <f t="shared" si="12"/>
        <v>3688000</v>
      </c>
      <c r="E448" s="9">
        <f t="shared" si="14"/>
        <v>2510400</v>
      </c>
    </row>
    <row r="449" spans="4:5">
      <c r="D449" s="9">
        <f t="shared" si="12"/>
        <v>3692000</v>
      </c>
      <c r="E449" s="9">
        <f t="shared" si="14"/>
        <v>2513600</v>
      </c>
    </row>
    <row r="450" spans="4:5">
      <c r="D450" s="9">
        <f t="shared" si="12"/>
        <v>3696000</v>
      </c>
      <c r="E450" s="9">
        <f t="shared" si="14"/>
        <v>2516800</v>
      </c>
    </row>
    <row r="451" spans="4:5">
      <c r="D451" s="9">
        <f t="shared" ref="D451:D514" si="15">D450+4000</f>
        <v>3700000</v>
      </c>
      <c r="E451" s="9">
        <f t="shared" si="14"/>
        <v>2520000</v>
      </c>
    </row>
    <row r="452" spans="4:5">
      <c r="D452" s="9">
        <f t="shared" si="15"/>
        <v>3704000</v>
      </c>
      <c r="E452" s="9">
        <f t="shared" si="14"/>
        <v>2523200</v>
      </c>
    </row>
    <row r="453" spans="4:5">
      <c r="D453" s="9">
        <f t="shared" si="15"/>
        <v>3708000</v>
      </c>
      <c r="E453" s="9">
        <f t="shared" si="14"/>
        <v>2526400</v>
      </c>
    </row>
    <row r="454" spans="4:5">
      <c r="D454" s="9">
        <f t="shared" si="15"/>
        <v>3712000</v>
      </c>
      <c r="E454" s="9">
        <f t="shared" si="14"/>
        <v>2529600</v>
      </c>
    </row>
    <row r="455" spans="4:5">
      <c r="D455" s="9">
        <f t="shared" si="15"/>
        <v>3716000</v>
      </c>
      <c r="E455" s="9">
        <f t="shared" si="14"/>
        <v>2532800</v>
      </c>
    </row>
    <row r="456" spans="4:5">
      <c r="D456" s="9">
        <f t="shared" si="15"/>
        <v>3720000</v>
      </c>
      <c r="E456" s="9">
        <f t="shared" si="14"/>
        <v>2536000</v>
      </c>
    </row>
    <row r="457" spans="4:5">
      <c r="D457" s="9">
        <f t="shared" si="15"/>
        <v>3724000</v>
      </c>
      <c r="E457" s="9">
        <f t="shared" si="14"/>
        <v>2539200</v>
      </c>
    </row>
    <row r="458" spans="4:5">
      <c r="D458" s="9">
        <f t="shared" si="15"/>
        <v>3728000</v>
      </c>
      <c r="E458" s="9">
        <f t="shared" si="14"/>
        <v>2542400</v>
      </c>
    </row>
    <row r="459" spans="4:5">
      <c r="D459" s="9">
        <f t="shared" si="15"/>
        <v>3732000</v>
      </c>
      <c r="E459" s="9">
        <f t="shared" si="14"/>
        <v>2545600</v>
      </c>
    </row>
    <row r="460" spans="4:5">
      <c r="D460" s="9">
        <f t="shared" si="15"/>
        <v>3736000</v>
      </c>
      <c r="E460" s="9">
        <f t="shared" si="14"/>
        <v>2548800</v>
      </c>
    </row>
    <row r="461" spans="4:5">
      <c r="D461" s="9">
        <f t="shared" si="15"/>
        <v>3740000</v>
      </c>
      <c r="E461" s="9">
        <f t="shared" si="14"/>
        <v>2552000</v>
      </c>
    </row>
    <row r="462" spans="4:5">
      <c r="D462" s="9">
        <f t="shared" si="15"/>
        <v>3744000</v>
      </c>
      <c r="E462" s="9">
        <f t="shared" si="14"/>
        <v>2555200</v>
      </c>
    </row>
    <row r="463" spans="4:5">
      <c r="D463" s="9">
        <f t="shared" si="15"/>
        <v>3748000</v>
      </c>
      <c r="E463" s="9">
        <f t="shared" si="14"/>
        <v>2558400</v>
      </c>
    </row>
    <row r="464" spans="4:5">
      <c r="D464" s="9">
        <f t="shared" si="15"/>
        <v>3752000</v>
      </c>
      <c r="E464" s="9">
        <f t="shared" si="14"/>
        <v>2561600</v>
      </c>
    </row>
    <row r="465" spans="4:5">
      <c r="D465" s="9">
        <f t="shared" si="15"/>
        <v>3756000</v>
      </c>
      <c r="E465" s="9">
        <f t="shared" si="14"/>
        <v>2564800</v>
      </c>
    </row>
    <row r="466" spans="4:5">
      <c r="D466" s="9">
        <f t="shared" si="15"/>
        <v>3760000</v>
      </c>
      <c r="E466" s="9">
        <f t="shared" si="14"/>
        <v>2568000</v>
      </c>
    </row>
    <row r="467" spans="4:5">
      <c r="D467" s="9">
        <f t="shared" si="15"/>
        <v>3764000</v>
      </c>
      <c r="E467" s="9">
        <f t="shared" si="14"/>
        <v>2571200</v>
      </c>
    </row>
    <row r="468" spans="4:5">
      <c r="D468" s="9">
        <f t="shared" si="15"/>
        <v>3768000</v>
      </c>
      <c r="E468" s="9">
        <f t="shared" si="14"/>
        <v>2574400</v>
      </c>
    </row>
    <row r="469" spans="4:5">
      <c r="D469" s="9">
        <f t="shared" si="15"/>
        <v>3772000</v>
      </c>
      <c r="E469" s="9">
        <f t="shared" si="14"/>
        <v>2577600</v>
      </c>
    </row>
    <row r="470" spans="4:5">
      <c r="D470" s="9">
        <f t="shared" si="15"/>
        <v>3776000</v>
      </c>
      <c r="E470" s="9">
        <f t="shared" si="14"/>
        <v>2580800</v>
      </c>
    </row>
    <row r="471" spans="4:5">
      <c r="D471" s="9">
        <f t="shared" si="15"/>
        <v>3780000</v>
      </c>
      <c r="E471" s="9">
        <f t="shared" si="14"/>
        <v>2584000</v>
      </c>
    </row>
    <row r="472" spans="4:5">
      <c r="D472" s="9">
        <f t="shared" si="15"/>
        <v>3784000</v>
      </c>
      <c r="E472" s="9">
        <f t="shared" si="14"/>
        <v>2587200</v>
      </c>
    </row>
    <row r="473" spans="4:5">
      <c r="D473" s="9">
        <f t="shared" si="15"/>
        <v>3788000</v>
      </c>
      <c r="E473" s="9">
        <f t="shared" si="14"/>
        <v>2590400</v>
      </c>
    </row>
    <row r="474" spans="4:5">
      <c r="D474" s="9">
        <f t="shared" si="15"/>
        <v>3792000</v>
      </c>
      <c r="E474" s="9">
        <f t="shared" si="14"/>
        <v>2593600</v>
      </c>
    </row>
    <row r="475" spans="4:5">
      <c r="D475" s="9">
        <f t="shared" si="15"/>
        <v>3796000</v>
      </c>
      <c r="E475" s="9">
        <f t="shared" si="14"/>
        <v>2596800</v>
      </c>
    </row>
    <row r="476" spans="4:5">
      <c r="D476" s="9">
        <f t="shared" si="15"/>
        <v>3800000</v>
      </c>
      <c r="E476" s="9">
        <f t="shared" si="14"/>
        <v>2600000</v>
      </c>
    </row>
    <row r="477" spans="4:5">
      <c r="D477" s="9">
        <f t="shared" si="15"/>
        <v>3804000</v>
      </c>
      <c r="E477" s="9">
        <f t="shared" si="14"/>
        <v>2603200</v>
      </c>
    </row>
    <row r="478" spans="4:5">
      <c r="D478" s="9">
        <f t="shared" si="15"/>
        <v>3808000</v>
      </c>
      <c r="E478" s="9">
        <f t="shared" si="14"/>
        <v>2606400</v>
      </c>
    </row>
    <row r="479" spans="4:5">
      <c r="D479" s="9">
        <f t="shared" si="15"/>
        <v>3812000</v>
      </c>
      <c r="E479" s="9">
        <f t="shared" si="14"/>
        <v>2609600</v>
      </c>
    </row>
    <row r="480" spans="4:5">
      <c r="D480" s="9">
        <f t="shared" si="15"/>
        <v>3816000</v>
      </c>
      <c r="E480" s="9">
        <f t="shared" si="14"/>
        <v>2612800</v>
      </c>
    </row>
    <row r="481" spans="4:5">
      <c r="D481" s="9">
        <f t="shared" si="15"/>
        <v>3820000</v>
      </c>
      <c r="E481" s="9">
        <f t="shared" si="14"/>
        <v>2616000</v>
      </c>
    </row>
    <row r="482" spans="4:5">
      <c r="D482" s="9">
        <f t="shared" si="15"/>
        <v>3824000</v>
      </c>
      <c r="E482" s="9">
        <f t="shared" si="14"/>
        <v>2619200</v>
      </c>
    </row>
    <row r="483" spans="4:5">
      <c r="D483" s="9">
        <f t="shared" si="15"/>
        <v>3828000</v>
      </c>
      <c r="E483" s="9">
        <f t="shared" si="14"/>
        <v>2622400</v>
      </c>
    </row>
    <row r="484" spans="4:5">
      <c r="D484" s="9">
        <f t="shared" si="15"/>
        <v>3832000</v>
      </c>
      <c r="E484" s="9">
        <f t="shared" si="14"/>
        <v>2625600</v>
      </c>
    </row>
    <row r="485" spans="4:5">
      <c r="D485" s="9">
        <f t="shared" si="15"/>
        <v>3836000</v>
      </c>
      <c r="E485" s="9">
        <f t="shared" si="14"/>
        <v>2628800</v>
      </c>
    </row>
    <row r="486" spans="4:5">
      <c r="D486" s="9">
        <f t="shared" si="15"/>
        <v>3840000</v>
      </c>
      <c r="E486" s="9">
        <f t="shared" si="14"/>
        <v>2632000</v>
      </c>
    </row>
    <row r="487" spans="4:5">
      <c r="D487" s="9">
        <f t="shared" si="15"/>
        <v>3844000</v>
      </c>
      <c r="E487" s="9">
        <f t="shared" si="14"/>
        <v>2635200</v>
      </c>
    </row>
    <row r="488" spans="4:5">
      <c r="D488" s="9">
        <f t="shared" si="15"/>
        <v>3848000</v>
      </c>
      <c r="E488" s="9">
        <f t="shared" si="14"/>
        <v>2638400</v>
      </c>
    </row>
    <row r="489" spans="4:5">
      <c r="D489" s="9">
        <f t="shared" si="15"/>
        <v>3852000</v>
      </c>
      <c r="E489" s="9">
        <f t="shared" si="14"/>
        <v>2641600</v>
      </c>
    </row>
    <row r="490" spans="4:5">
      <c r="D490" s="9">
        <f t="shared" si="15"/>
        <v>3856000</v>
      </c>
      <c r="E490" s="9">
        <f t="shared" si="14"/>
        <v>2644800</v>
      </c>
    </row>
    <row r="491" spans="4:5">
      <c r="D491" s="9">
        <f t="shared" si="15"/>
        <v>3860000</v>
      </c>
      <c r="E491" s="9">
        <f t="shared" si="14"/>
        <v>2648000</v>
      </c>
    </row>
    <row r="492" spans="4:5">
      <c r="D492" s="9">
        <f t="shared" si="15"/>
        <v>3864000</v>
      </c>
      <c r="E492" s="9">
        <f t="shared" ref="E492:E555" si="16">E491+3200</f>
        <v>2651200</v>
      </c>
    </row>
    <row r="493" spans="4:5">
      <c r="D493" s="9">
        <f t="shared" si="15"/>
        <v>3868000</v>
      </c>
      <c r="E493" s="9">
        <f t="shared" si="16"/>
        <v>2654400</v>
      </c>
    </row>
    <row r="494" spans="4:5">
      <c r="D494" s="9">
        <f t="shared" si="15"/>
        <v>3872000</v>
      </c>
      <c r="E494" s="9">
        <f t="shared" si="16"/>
        <v>2657600</v>
      </c>
    </row>
    <row r="495" spans="4:5">
      <c r="D495" s="9">
        <f t="shared" si="15"/>
        <v>3876000</v>
      </c>
      <c r="E495" s="9">
        <f t="shared" si="16"/>
        <v>2660800</v>
      </c>
    </row>
    <row r="496" spans="4:5">
      <c r="D496" s="9">
        <f t="shared" si="15"/>
        <v>3880000</v>
      </c>
      <c r="E496" s="9">
        <f t="shared" si="16"/>
        <v>2664000</v>
      </c>
    </row>
    <row r="497" spans="4:5">
      <c r="D497" s="9">
        <f t="shared" si="15"/>
        <v>3884000</v>
      </c>
      <c r="E497" s="9">
        <f t="shared" si="16"/>
        <v>2667200</v>
      </c>
    </row>
    <row r="498" spans="4:5">
      <c r="D498" s="9">
        <f t="shared" si="15"/>
        <v>3888000</v>
      </c>
      <c r="E498" s="9">
        <f t="shared" si="16"/>
        <v>2670400</v>
      </c>
    </row>
    <row r="499" spans="4:5">
      <c r="D499" s="9">
        <f t="shared" si="15"/>
        <v>3892000</v>
      </c>
      <c r="E499" s="9">
        <f t="shared" si="16"/>
        <v>2673600</v>
      </c>
    </row>
    <row r="500" spans="4:5">
      <c r="D500" s="9">
        <f t="shared" si="15"/>
        <v>3896000</v>
      </c>
      <c r="E500" s="9">
        <f t="shared" si="16"/>
        <v>2676800</v>
      </c>
    </row>
    <row r="501" spans="4:5">
      <c r="D501" s="9">
        <f t="shared" si="15"/>
        <v>3900000</v>
      </c>
      <c r="E501" s="9">
        <f t="shared" si="16"/>
        <v>2680000</v>
      </c>
    </row>
    <row r="502" spans="4:5">
      <c r="D502" s="9">
        <f t="shared" si="15"/>
        <v>3904000</v>
      </c>
      <c r="E502" s="9">
        <f t="shared" si="16"/>
        <v>2683200</v>
      </c>
    </row>
    <row r="503" spans="4:5">
      <c r="D503" s="9">
        <f t="shared" si="15"/>
        <v>3908000</v>
      </c>
      <c r="E503" s="9">
        <f t="shared" si="16"/>
        <v>2686400</v>
      </c>
    </row>
    <row r="504" spans="4:5">
      <c r="D504" s="9">
        <f t="shared" si="15"/>
        <v>3912000</v>
      </c>
      <c r="E504" s="9">
        <f t="shared" si="16"/>
        <v>2689600</v>
      </c>
    </row>
    <row r="505" spans="4:5">
      <c r="D505" s="9">
        <f t="shared" si="15"/>
        <v>3916000</v>
      </c>
      <c r="E505" s="9">
        <f t="shared" si="16"/>
        <v>2692800</v>
      </c>
    </row>
    <row r="506" spans="4:5">
      <c r="D506" s="9">
        <f t="shared" si="15"/>
        <v>3920000</v>
      </c>
      <c r="E506" s="9">
        <f t="shared" si="16"/>
        <v>2696000</v>
      </c>
    </row>
    <row r="507" spans="4:5">
      <c r="D507" s="9">
        <f t="shared" si="15"/>
        <v>3924000</v>
      </c>
      <c r="E507" s="9">
        <f t="shared" si="16"/>
        <v>2699200</v>
      </c>
    </row>
    <row r="508" spans="4:5">
      <c r="D508" s="9">
        <f t="shared" si="15"/>
        <v>3928000</v>
      </c>
      <c r="E508" s="9">
        <f t="shared" si="16"/>
        <v>2702400</v>
      </c>
    </row>
    <row r="509" spans="4:5">
      <c r="D509" s="9">
        <f t="shared" si="15"/>
        <v>3932000</v>
      </c>
      <c r="E509" s="9">
        <f t="shared" si="16"/>
        <v>2705600</v>
      </c>
    </row>
    <row r="510" spans="4:5">
      <c r="D510" s="9">
        <f t="shared" si="15"/>
        <v>3936000</v>
      </c>
      <c r="E510" s="9">
        <f t="shared" si="16"/>
        <v>2708800</v>
      </c>
    </row>
    <row r="511" spans="4:5">
      <c r="D511" s="9">
        <f t="shared" si="15"/>
        <v>3940000</v>
      </c>
      <c r="E511" s="9">
        <f t="shared" si="16"/>
        <v>2712000</v>
      </c>
    </row>
    <row r="512" spans="4:5">
      <c r="D512" s="9">
        <f t="shared" si="15"/>
        <v>3944000</v>
      </c>
      <c r="E512" s="9">
        <f t="shared" si="16"/>
        <v>2715200</v>
      </c>
    </row>
    <row r="513" spans="4:5">
      <c r="D513" s="9">
        <f t="shared" si="15"/>
        <v>3948000</v>
      </c>
      <c r="E513" s="9">
        <f t="shared" si="16"/>
        <v>2718400</v>
      </c>
    </row>
    <row r="514" spans="4:5">
      <c r="D514" s="9">
        <f t="shared" si="15"/>
        <v>3952000</v>
      </c>
      <c r="E514" s="9">
        <f t="shared" si="16"/>
        <v>2721600</v>
      </c>
    </row>
    <row r="515" spans="4:5">
      <c r="D515" s="9">
        <f t="shared" ref="D515:D578" si="17">D514+4000</f>
        <v>3956000</v>
      </c>
      <c r="E515" s="9">
        <f t="shared" si="16"/>
        <v>2724800</v>
      </c>
    </row>
    <row r="516" spans="4:5">
      <c r="D516" s="9">
        <f t="shared" si="17"/>
        <v>3960000</v>
      </c>
      <c r="E516" s="9">
        <f t="shared" si="16"/>
        <v>2728000</v>
      </c>
    </row>
    <row r="517" spans="4:5">
      <c r="D517" s="9">
        <f t="shared" si="17"/>
        <v>3964000</v>
      </c>
      <c r="E517" s="9">
        <f t="shared" si="16"/>
        <v>2731200</v>
      </c>
    </row>
    <row r="518" spans="4:5">
      <c r="D518" s="9">
        <f t="shared" si="17"/>
        <v>3968000</v>
      </c>
      <c r="E518" s="9">
        <f t="shared" si="16"/>
        <v>2734400</v>
      </c>
    </row>
    <row r="519" spans="4:5">
      <c r="D519" s="9">
        <f t="shared" si="17"/>
        <v>3972000</v>
      </c>
      <c r="E519" s="9">
        <f t="shared" si="16"/>
        <v>2737600</v>
      </c>
    </row>
    <row r="520" spans="4:5">
      <c r="D520" s="9">
        <f t="shared" si="17"/>
        <v>3976000</v>
      </c>
      <c r="E520" s="9">
        <f t="shared" si="16"/>
        <v>2740800</v>
      </c>
    </row>
    <row r="521" spans="4:5">
      <c r="D521" s="9">
        <f t="shared" si="17"/>
        <v>3980000</v>
      </c>
      <c r="E521" s="9">
        <f t="shared" si="16"/>
        <v>2744000</v>
      </c>
    </row>
    <row r="522" spans="4:5">
      <c r="D522" s="9">
        <f t="shared" si="17"/>
        <v>3984000</v>
      </c>
      <c r="E522" s="9">
        <f t="shared" si="16"/>
        <v>2747200</v>
      </c>
    </row>
    <row r="523" spans="4:5">
      <c r="D523" s="9">
        <f t="shared" si="17"/>
        <v>3988000</v>
      </c>
      <c r="E523" s="9">
        <f t="shared" si="16"/>
        <v>2750400</v>
      </c>
    </row>
    <row r="524" spans="4:5">
      <c r="D524" s="9">
        <f t="shared" si="17"/>
        <v>3992000</v>
      </c>
      <c r="E524" s="9">
        <f t="shared" si="16"/>
        <v>2753600</v>
      </c>
    </row>
    <row r="525" spans="4:5">
      <c r="D525" s="9">
        <f t="shared" si="17"/>
        <v>3996000</v>
      </c>
      <c r="E525" s="9">
        <f t="shared" si="16"/>
        <v>2756800</v>
      </c>
    </row>
    <row r="526" spans="4:5">
      <c r="D526" s="9">
        <f t="shared" si="17"/>
        <v>4000000</v>
      </c>
      <c r="E526" s="9">
        <f t="shared" si="16"/>
        <v>2760000</v>
      </c>
    </row>
    <row r="527" spans="4:5">
      <c r="D527" s="9">
        <f t="shared" si="17"/>
        <v>4004000</v>
      </c>
      <c r="E527" s="9">
        <f t="shared" si="16"/>
        <v>2763200</v>
      </c>
    </row>
    <row r="528" spans="4:5">
      <c r="D528" s="9">
        <f t="shared" si="17"/>
        <v>4008000</v>
      </c>
      <c r="E528" s="9">
        <f t="shared" si="16"/>
        <v>2766400</v>
      </c>
    </row>
    <row r="529" spans="4:5">
      <c r="D529" s="9">
        <f t="shared" si="17"/>
        <v>4012000</v>
      </c>
      <c r="E529" s="9">
        <f t="shared" si="16"/>
        <v>2769600</v>
      </c>
    </row>
    <row r="530" spans="4:5">
      <c r="D530" s="9">
        <f t="shared" si="17"/>
        <v>4016000</v>
      </c>
      <c r="E530" s="9">
        <f t="shared" si="16"/>
        <v>2772800</v>
      </c>
    </row>
    <row r="531" spans="4:5">
      <c r="D531" s="9">
        <f t="shared" si="17"/>
        <v>4020000</v>
      </c>
      <c r="E531" s="9">
        <f t="shared" si="16"/>
        <v>2776000</v>
      </c>
    </row>
    <row r="532" spans="4:5">
      <c r="D532" s="9">
        <f t="shared" si="17"/>
        <v>4024000</v>
      </c>
      <c r="E532" s="9">
        <f t="shared" si="16"/>
        <v>2779200</v>
      </c>
    </row>
    <row r="533" spans="4:5">
      <c r="D533" s="9">
        <f t="shared" si="17"/>
        <v>4028000</v>
      </c>
      <c r="E533" s="9">
        <f t="shared" si="16"/>
        <v>2782400</v>
      </c>
    </row>
    <row r="534" spans="4:5">
      <c r="D534" s="9">
        <f t="shared" si="17"/>
        <v>4032000</v>
      </c>
      <c r="E534" s="9">
        <f t="shared" si="16"/>
        <v>2785600</v>
      </c>
    </row>
    <row r="535" spans="4:5">
      <c r="D535" s="9">
        <f t="shared" si="17"/>
        <v>4036000</v>
      </c>
      <c r="E535" s="9">
        <f t="shared" si="16"/>
        <v>2788800</v>
      </c>
    </row>
    <row r="536" spans="4:5">
      <c r="D536" s="9">
        <f t="shared" si="17"/>
        <v>4040000</v>
      </c>
      <c r="E536" s="9">
        <f t="shared" si="16"/>
        <v>2792000</v>
      </c>
    </row>
    <row r="537" spans="4:5">
      <c r="D537" s="9">
        <f t="shared" si="17"/>
        <v>4044000</v>
      </c>
      <c r="E537" s="9">
        <f t="shared" si="16"/>
        <v>2795200</v>
      </c>
    </row>
    <row r="538" spans="4:5">
      <c r="D538" s="9">
        <f t="shared" si="17"/>
        <v>4048000</v>
      </c>
      <c r="E538" s="9">
        <f t="shared" si="16"/>
        <v>2798400</v>
      </c>
    </row>
    <row r="539" spans="4:5">
      <c r="D539" s="9">
        <f t="shared" si="17"/>
        <v>4052000</v>
      </c>
      <c r="E539" s="9">
        <f t="shared" si="16"/>
        <v>2801600</v>
      </c>
    </row>
    <row r="540" spans="4:5">
      <c r="D540" s="9">
        <f t="shared" si="17"/>
        <v>4056000</v>
      </c>
      <c r="E540" s="9">
        <f t="shared" si="16"/>
        <v>2804800</v>
      </c>
    </row>
    <row r="541" spans="4:5">
      <c r="D541" s="9">
        <f t="shared" si="17"/>
        <v>4060000</v>
      </c>
      <c r="E541" s="9">
        <f t="shared" si="16"/>
        <v>2808000</v>
      </c>
    </row>
    <row r="542" spans="4:5">
      <c r="D542" s="9">
        <f t="shared" si="17"/>
        <v>4064000</v>
      </c>
      <c r="E542" s="9">
        <f t="shared" si="16"/>
        <v>2811200</v>
      </c>
    </row>
    <row r="543" spans="4:5">
      <c r="D543" s="9">
        <f t="shared" si="17"/>
        <v>4068000</v>
      </c>
      <c r="E543" s="9">
        <f t="shared" si="16"/>
        <v>2814400</v>
      </c>
    </row>
    <row r="544" spans="4:5">
      <c r="D544" s="9">
        <f t="shared" si="17"/>
        <v>4072000</v>
      </c>
      <c r="E544" s="9">
        <f t="shared" si="16"/>
        <v>2817600</v>
      </c>
    </row>
    <row r="545" spans="4:5">
      <c r="D545" s="9">
        <f t="shared" si="17"/>
        <v>4076000</v>
      </c>
      <c r="E545" s="9">
        <f t="shared" si="16"/>
        <v>2820800</v>
      </c>
    </row>
    <row r="546" spans="4:5">
      <c r="D546" s="9">
        <f t="shared" si="17"/>
        <v>4080000</v>
      </c>
      <c r="E546" s="9">
        <f t="shared" si="16"/>
        <v>2824000</v>
      </c>
    </row>
    <row r="547" spans="4:5">
      <c r="D547" s="9">
        <f t="shared" si="17"/>
        <v>4084000</v>
      </c>
      <c r="E547" s="9">
        <f t="shared" si="16"/>
        <v>2827200</v>
      </c>
    </row>
    <row r="548" spans="4:5">
      <c r="D548" s="9">
        <f t="shared" si="17"/>
        <v>4088000</v>
      </c>
      <c r="E548" s="9">
        <f t="shared" si="16"/>
        <v>2830400</v>
      </c>
    </row>
    <row r="549" spans="4:5">
      <c r="D549" s="9">
        <f t="shared" si="17"/>
        <v>4092000</v>
      </c>
      <c r="E549" s="9">
        <f t="shared" si="16"/>
        <v>2833600</v>
      </c>
    </row>
    <row r="550" spans="4:5">
      <c r="D550" s="9">
        <f t="shared" si="17"/>
        <v>4096000</v>
      </c>
      <c r="E550" s="9">
        <f t="shared" si="16"/>
        <v>2836800</v>
      </c>
    </row>
    <row r="551" spans="4:5">
      <c r="D551" s="9">
        <f t="shared" si="17"/>
        <v>4100000</v>
      </c>
      <c r="E551" s="9">
        <f t="shared" si="16"/>
        <v>2840000</v>
      </c>
    </row>
    <row r="552" spans="4:5">
      <c r="D552" s="9">
        <f t="shared" si="17"/>
        <v>4104000</v>
      </c>
      <c r="E552" s="9">
        <f t="shared" si="16"/>
        <v>2843200</v>
      </c>
    </row>
    <row r="553" spans="4:5">
      <c r="D553" s="9">
        <f t="shared" si="17"/>
        <v>4108000</v>
      </c>
      <c r="E553" s="9">
        <f t="shared" si="16"/>
        <v>2846400</v>
      </c>
    </row>
    <row r="554" spans="4:5">
      <c r="D554" s="9">
        <f t="shared" si="17"/>
        <v>4112000</v>
      </c>
      <c r="E554" s="9">
        <f t="shared" si="16"/>
        <v>2849600</v>
      </c>
    </row>
    <row r="555" spans="4:5">
      <c r="D555" s="9">
        <f t="shared" si="17"/>
        <v>4116000</v>
      </c>
      <c r="E555" s="9">
        <f t="shared" si="16"/>
        <v>2852800</v>
      </c>
    </row>
    <row r="556" spans="4:5">
      <c r="D556" s="9">
        <f t="shared" si="17"/>
        <v>4120000</v>
      </c>
      <c r="E556" s="9">
        <f t="shared" ref="E556:E619" si="18">E555+3200</f>
        <v>2856000</v>
      </c>
    </row>
    <row r="557" spans="4:5">
      <c r="D557" s="9">
        <f t="shared" si="17"/>
        <v>4124000</v>
      </c>
      <c r="E557" s="9">
        <f t="shared" si="18"/>
        <v>2859200</v>
      </c>
    </row>
    <row r="558" spans="4:5">
      <c r="D558" s="9">
        <f t="shared" si="17"/>
        <v>4128000</v>
      </c>
      <c r="E558" s="9">
        <f t="shared" si="18"/>
        <v>2862400</v>
      </c>
    </row>
    <row r="559" spans="4:5">
      <c r="D559" s="9">
        <f t="shared" si="17"/>
        <v>4132000</v>
      </c>
      <c r="E559" s="9">
        <f t="shared" si="18"/>
        <v>2865600</v>
      </c>
    </row>
    <row r="560" spans="4:5">
      <c r="D560" s="9">
        <f t="shared" si="17"/>
        <v>4136000</v>
      </c>
      <c r="E560" s="9">
        <f t="shared" si="18"/>
        <v>2868800</v>
      </c>
    </row>
    <row r="561" spans="4:5">
      <c r="D561" s="9">
        <f t="shared" si="17"/>
        <v>4140000</v>
      </c>
      <c r="E561" s="9">
        <f t="shared" si="18"/>
        <v>2872000</v>
      </c>
    </row>
    <row r="562" spans="4:5">
      <c r="D562" s="9">
        <f t="shared" si="17"/>
        <v>4144000</v>
      </c>
      <c r="E562" s="9">
        <f t="shared" si="18"/>
        <v>2875200</v>
      </c>
    </row>
    <row r="563" spans="4:5">
      <c r="D563" s="9">
        <f t="shared" si="17"/>
        <v>4148000</v>
      </c>
      <c r="E563" s="9">
        <f t="shared" si="18"/>
        <v>2878400</v>
      </c>
    </row>
    <row r="564" spans="4:5">
      <c r="D564" s="9">
        <f t="shared" si="17"/>
        <v>4152000</v>
      </c>
      <c r="E564" s="9">
        <f t="shared" si="18"/>
        <v>2881600</v>
      </c>
    </row>
    <row r="565" spans="4:5">
      <c r="D565" s="9">
        <f t="shared" si="17"/>
        <v>4156000</v>
      </c>
      <c r="E565" s="9">
        <f t="shared" si="18"/>
        <v>2884800</v>
      </c>
    </row>
    <row r="566" spans="4:5">
      <c r="D566" s="9">
        <f t="shared" si="17"/>
        <v>4160000</v>
      </c>
      <c r="E566" s="9">
        <f t="shared" si="18"/>
        <v>2888000</v>
      </c>
    </row>
    <row r="567" spans="4:5">
      <c r="D567" s="9">
        <f t="shared" si="17"/>
        <v>4164000</v>
      </c>
      <c r="E567" s="9">
        <f t="shared" si="18"/>
        <v>2891200</v>
      </c>
    </row>
    <row r="568" spans="4:5">
      <c r="D568" s="9">
        <f t="shared" si="17"/>
        <v>4168000</v>
      </c>
      <c r="E568" s="9">
        <f t="shared" si="18"/>
        <v>2894400</v>
      </c>
    </row>
    <row r="569" spans="4:5">
      <c r="D569" s="9">
        <f t="shared" si="17"/>
        <v>4172000</v>
      </c>
      <c r="E569" s="9">
        <f t="shared" si="18"/>
        <v>2897600</v>
      </c>
    </row>
    <row r="570" spans="4:5">
      <c r="D570" s="9">
        <f t="shared" si="17"/>
        <v>4176000</v>
      </c>
      <c r="E570" s="9">
        <f t="shared" si="18"/>
        <v>2900800</v>
      </c>
    </row>
    <row r="571" spans="4:5">
      <c r="D571" s="9">
        <f t="shared" si="17"/>
        <v>4180000</v>
      </c>
      <c r="E571" s="9">
        <f t="shared" si="18"/>
        <v>2904000</v>
      </c>
    </row>
    <row r="572" spans="4:5">
      <c r="D572" s="9">
        <f t="shared" si="17"/>
        <v>4184000</v>
      </c>
      <c r="E572" s="9">
        <f t="shared" si="18"/>
        <v>2907200</v>
      </c>
    </row>
    <row r="573" spans="4:5">
      <c r="D573" s="9">
        <f t="shared" si="17"/>
        <v>4188000</v>
      </c>
      <c r="E573" s="9">
        <f t="shared" si="18"/>
        <v>2910400</v>
      </c>
    </row>
    <row r="574" spans="4:5">
      <c r="D574" s="9">
        <f t="shared" si="17"/>
        <v>4192000</v>
      </c>
      <c r="E574" s="9">
        <f t="shared" si="18"/>
        <v>2913600</v>
      </c>
    </row>
    <row r="575" spans="4:5">
      <c r="D575" s="9">
        <f t="shared" si="17"/>
        <v>4196000</v>
      </c>
      <c r="E575" s="9">
        <f t="shared" si="18"/>
        <v>2916800</v>
      </c>
    </row>
    <row r="576" spans="4:5">
      <c r="D576" s="9">
        <f t="shared" si="17"/>
        <v>4200000</v>
      </c>
      <c r="E576" s="9">
        <f t="shared" si="18"/>
        <v>2920000</v>
      </c>
    </row>
    <row r="577" spans="4:5">
      <c r="D577" s="9">
        <f t="shared" si="17"/>
        <v>4204000</v>
      </c>
      <c r="E577" s="9">
        <f t="shared" si="18"/>
        <v>2923200</v>
      </c>
    </row>
    <row r="578" spans="4:5">
      <c r="D578" s="9">
        <f t="shared" si="17"/>
        <v>4208000</v>
      </c>
      <c r="E578" s="9">
        <f t="shared" si="18"/>
        <v>2926400</v>
      </c>
    </row>
    <row r="579" spans="4:5">
      <c r="D579" s="9">
        <f t="shared" ref="D579:D642" si="19">D578+4000</f>
        <v>4212000</v>
      </c>
      <c r="E579" s="9">
        <f t="shared" si="18"/>
        <v>2929600</v>
      </c>
    </row>
    <row r="580" spans="4:5">
      <c r="D580" s="9">
        <f t="shared" si="19"/>
        <v>4216000</v>
      </c>
      <c r="E580" s="9">
        <f t="shared" si="18"/>
        <v>2932800</v>
      </c>
    </row>
    <row r="581" spans="4:5">
      <c r="D581" s="9">
        <f t="shared" si="19"/>
        <v>4220000</v>
      </c>
      <c r="E581" s="9">
        <f t="shared" si="18"/>
        <v>2936000</v>
      </c>
    </row>
    <row r="582" spans="4:5">
      <c r="D582" s="9">
        <f t="shared" si="19"/>
        <v>4224000</v>
      </c>
      <c r="E582" s="9">
        <f t="shared" si="18"/>
        <v>2939200</v>
      </c>
    </row>
    <row r="583" spans="4:5">
      <c r="D583" s="9">
        <f t="shared" si="19"/>
        <v>4228000</v>
      </c>
      <c r="E583" s="9">
        <f t="shared" si="18"/>
        <v>2942400</v>
      </c>
    </row>
    <row r="584" spans="4:5">
      <c r="D584" s="9">
        <f t="shared" si="19"/>
        <v>4232000</v>
      </c>
      <c r="E584" s="9">
        <f t="shared" si="18"/>
        <v>2945600</v>
      </c>
    </row>
    <row r="585" spans="4:5">
      <c r="D585" s="9">
        <f t="shared" si="19"/>
        <v>4236000</v>
      </c>
      <c r="E585" s="9">
        <f t="shared" si="18"/>
        <v>2948800</v>
      </c>
    </row>
    <row r="586" spans="4:5">
      <c r="D586" s="9">
        <f t="shared" si="19"/>
        <v>4240000</v>
      </c>
      <c r="E586" s="9">
        <f t="shared" si="18"/>
        <v>2952000</v>
      </c>
    </row>
    <row r="587" spans="4:5">
      <c r="D587" s="9">
        <f t="shared" si="19"/>
        <v>4244000</v>
      </c>
      <c r="E587" s="9">
        <f t="shared" si="18"/>
        <v>2955200</v>
      </c>
    </row>
    <row r="588" spans="4:5">
      <c r="D588" s="9">
        <f t="shared" si="19"/>
        <v>4248000</v>
      </c>
      <c r="E588" s="9">
        <f t="shared" si="18"/>
        <v>2958400</v>
      </c>
    </row>
    <row r="589" spans="4:5">
      <c r="D589" s="9">
        <f t="shared" si="19"/>
        <v>4252000</v>
      </c>
      <c r="E589" s="9">
        <f t="shared" si="18"/>
        <v>2961600</v>
      </c>
    </row>
    <row r="590" spans="4:5">
      <c r="D590" s="9">
        <f t="shared" si="19"/>
        <v>4256000</v>
      </c>
      <c r="E590" s="9">
        <f t="shared" si="18"/>
        <v>2964800</v>
      </c>
    </row>
    <row r="591" spans="4:5">
      <c r="D591" s="9">
        <f t="shared" si="19"/>
        <v>4260000</v>
      </c>
      <c r="E591" s="9">
        <f t="shared" si="18"/>
        <v>2968000</v>
      </c>
    </row>
    <row r="592" spans="4:5">
      <c r="D592" s="9">
        <f t="shared" si="19"/>
        <v>4264000</v>
      </c>
      <c r="E592" s="9">
        <f t="shared" si="18"/>
        <v>2971200</v>
      </c>
    </row>
    <row r="593" spans="4:5">
      <c r="D593" s="9">
        <f t="shared" si="19"/>
        <v>4268000</v>
      </c>
      <c r="E593" s="9">
        <f t="shared" si="18"/>
        <v>2974400</v>
      </c>
    </row>
    <row r="594" spans="4:5">
      <c r="D594" s="9">
        <f t="shared" si="19"/>
        <v>4272000</v>
      </c>
      <c r="E594" s="9">
        <f t="shared" si="18"/>
        <v>2977600</v>
      </c>
    </row>
    <row r="595" spans="4:5">
      <c r="D595" s="9">
        <f t="shared" si="19"/>
        <v>4276000</v>
      </c>
      <c r="E595" s="9">
        <f t="shared" si="18"/>
        <v>2980800</v>
      </c>
    </row>
    <row r="596" spans="4:5">
      <c r="D596" s="9">
        <f t="shared" si="19"/>
        <v>4280000</v>
      </c>
      <c r="E596" s="9">
        <f t="shared" si="18"/>
        <v>2984000</v>
      </c>
    </row>
    <row r="597" spans="4:5">
      <c r="D597" s="9">
        <f t="shared" si="19"/>
        <v>4284000</v>
      </c>
      <c r="E597" s="9">
        <f t="shared" si="18"/>
        <v>2987200</v>
      </c>
    </row>
    <row r="598" spans="4:5">
      <c r="D598" s="9">
        <f t="shared" si="19"/>
        <v>4288000</v>
      </c>
      <c r="E598" s="9">
        <f t="shared" si="18"/>
        <v>2990400</v>
      </c>
    </row>
    <row r="599" spans="4:5">
      <c r="D599" s="9">
        <f t="shared" si="19"/>
        <v>4292000</v>
      </c>
      <c r="E599" s="9">
        <f t="shared" si="18"/>
        <v>2993600</v>
      </c>
    </row>
    <row r="600" spans="4:5">
      <c r="D600" s="9">
        <f t="shared" si="19"/>
        <v>4296000</v>
      </c>
      <c r="E600" s="9">
        <f t="shared" si="18"/>
        <v>2996800</v>
      </c>
    </row>
    <row r="601" spans="4:5">
      <c r="D601" s="9">
        <f t="shared" si="19"/>
        <v>4300000</v>
      </c>
      <c r="E601" s="9">
        <f t="shared" si="18"/>
        <v>3000000</v>
      </c>
    </row>
    <row r="602" spans="4:5">
      <c r="D602" s="9">
        <f t="shared" si="19"/>
        <v>4304000</v>
      </c>
      <c r="E602" s="9">
        <f t="shared" si="18"/>
        <v>3003200</v>
      </c>
    </row>
    <row r="603" spans="4:5">
      <c r="D603" s="9">
        <f t="shared" si="19"/>
        <v>4308000</v>
      </c>
      <c r="E603" s="9">
        <f t="shared" si="18"/>
        <v>3006400</v>
      </c>
    </row>
    <row r="604" spans="4:5">
      <c r="D604" s="9">
        <f t="shared" si="19"/>
        <v>4312000</v>
      </c>
      <c r="E604" s="9">
        <f t="shared" si="18"/>
        <v>3009600</v>
      </c>
    </row>
    <row r="605" spans="4:5">
      <c r="D605" s="9">
        <f t="shared" si="19"/>
        <v>4316000</v>
      </c>
      <c r="E605" s="9">
        <f t="shared" si="18"/>
        <v>3012800</v>
      </c>
    </row>
    <row r="606" spans="4:5">
      <c r="D606" s="9">
        <f t="shared" si="19"/>
        <v>4320000</v>
      </c>
      <c r="E606" s="9">
        <f t="shared" si="18"/>
        <v>3016000</v>
      </c>
    </row>
    <row r="607" spans="4:5">
      <c r="D607" s="9">
        <f t="shared" si="19"/>
        <v>4324000</v>
      </c>
      <c r="E607" s="9">
        <f t="shared" si="18"/>
        <v>3019200</v>
      </c>
    </row>
    <row r="608" spans="4:5">
      <c r="D608" s="9">
        <f t="shared" si="19"/>
        <v>4328000</v>
      </c>
      <c r="E608" s="9">
        <f t="shared" si="18"/>
        <v>3022400</v>
      </c>
    </row>
    <row r="609" spans="4:5">
      <c r="D609" s="9">
        <f t="shared" si="19"/>
        <v>4332000</v>
      </c>
      <c r="E609" s="9">
        <f t="shared" si="18"/>
        <v>3025600</v>
      </c>
    </row>
    <row r="610" spans="4:5">
      <c r="D610" s="9">
        <f t="shared" si="19"/>
        <v>4336000</v>
      </c>
      <c r="E610" s="9">
        <f t="shared" si="18"/>
        <v>3028800</v>
      </c>
    </row>
    <row r="611" spans="4:5">
      <c r="D611" s="9">
        <f t="shared" si="19"/>
        <v>4340000</v>
      </c>
      <c r="E611" s="9">
        <f t="shared" si="18"/>
        <v>3032000</v>
      </c>
    </row>
    <row r="612" spans="4:5">
      <c r="D612" s="9">
        <f t="shared" si="19"/>
        <v>4344000</v>
      </c>
      <c r="E612" s="9">
        <f t="shared" si="18"/>
        <v>3035200</v>
      </c>
    </row>
    <row r="613" spans="4:5">
      <c r="D613" s="9">
        <f t="shared" si="19"/>
        <v>4348000</v>
      </c>
      <c r="E613" s="9">
        <f t="shared" si="18"/>
        <v>3038400</v>
      </c>
    </row>
    <row r="614" spans="4:5">
      <c r="D614" s="9">
        <f t="shared" si="19"/>
        <v>4352000</v>
      </c>
      <c r="E614" s="9">
        <f t="shared" si="18"/>
        <v>3041600</v>
      </c>
    </row>
    <row r="615" spans="4:5">
      <c r="D615" s="9">
        <f t="shared" si="19"/>
        <v>4356000</v>
      </c>
      <c r="E615" s="9">
        <f t="shared" si="18"/>
        <v>3044800</v>
      </c>
    </row>
    <row r="616" spans="4:5">
      <c r="D616" s="9">
        <f t="shared" si="19"/>
        <v>4360000</v>
      </c>
      <c r="E616" s="9">
        <f t="shared" si="18"/>
        <v>3048000</v>
      </c>
    </row>
    <row r="617" spans="4:5">
      <c r="D617" s="9">
        <f t="shared" si="19"/>
        <v>4364000</v>
      </c>
      <c r="E617" s="9">
        <f t="shared" si="18"/>
        <v>3051200</v>
      </c>
    </row>
    <row r="618" spans="4:5">
      <c r="D618" s="9">
        <f t="shared" si="19"/>
        <v>4368000</v>
      </c>
      <c r="E618" s="9">
        <f t="shared" si="18"/>
        <v>3054400</v>
      </c>
    </row>
    <row r="619" spans="4:5">
      <c r="D619" s="9">
        <f t="shared" si="19"/>
        <v>4372000</v>
      </c>
      <c r="E619" s="9">
        <f t="shared" si="18"/>
        <v>3057600</v>
      </c>
    </row>
    <row r="620" spans="4:5">
      <c r="D620" s="9">
        <f t="shared" si="19"/>
        <v>4376000</v>
      </c>
      <c r="E620" s="9">
        <f t="shared" ref="E620:E683" si="20">E619+3200</f>
        <v>3060800</v>
      </c>
    </row>
    <row r="621" spans="4:5">
      <c r="D621" s="9">
        <f t="shared" si="19"/>
        <v>4380000</v>
      </c>
      <c r="E621" s="9">
        <f t="shared" si="20"/>
        <v>3064000</v>
      </c>
    </row>
    <row r="622" spans="4:5">
      <c r="D622" s="9">
        <f t="shared" si="19"/>
        <v>4384000</v>
      </c>
      <c r="E622" s="9">
        <f t="shared" si="20"/>
        <v>3067200</v>
      </c>
    </row>
    <row r="623" spans="4:5">
      <c r="D623" s="9">
        <f t="shared" si="19"/>
        <v>4388000</v>
      </c>
      <c r="E623" s="9">
        <f t="shared" si="20"/>
        <v>3070400</v>
      </c>
    </row>
    <row r="624" spans="4:5">
      <c r="D624" s="9">
        <f t="shared" si="19"/>
        <v>4392000</v>
      </c>
      <c r="E624" s="9">
        <f t="shared" si="20"/>
        <v>3073600</v>
      </c>
    </row>
    <row r="625" spans="4:5">
      <c r="D625" s="9">
        <f t="shared" si="19"/>
        <v>4396000</v>
      </c>
      <c r="E625" s="9">
        <f t="shared" si="20"/>
        <v>3076800</v>
      </c>
    </row>
    <row r="626" spans="4:5">
      <c r="D626" s="9">
        <f t="shared" si="19"/>
        <v>4400000</v>
      </c>
      <c r="E626" s="9">
        <f t="shared" si="20"/>
        <v>3080000</v>
      </c>
    </row>
    <row r="627" spans="4:5">
      <c r="D627" s="9">
        <f t="shared" si="19"/>
        <v>4404000</v>
      </c>
      <c r="E627" s="9">
        <f t="shared" si="20"/>
        <v>3083200</v>
      </c>
    </row>
    <row r="628" spans="4:5">
      <c r="D628" s="9">
        <f t="shared" si="19"/>
        <v>4408000</v>
      </c>
      <c r="E628" s="9">
        <f t="shared" si="20"/>
        <v>3086400</v>
      </c>
    </row>
    <row r="629" spans="4:5">
      <c r="D629" s="9">
        <f t="shared" si="19"/>
        <v>4412000</v>
      </c>
      <c r="E629" s="9">
        <f t="shared" si="20"/>
        <v>3089600</v>
      </c>
    </row>
    <row r="630" spans="4:5">
      <c r="D630" s="9">
        <f t="shared" si="19"/>
        <v>4416000</v>
      </c>
      <c r="E630" s="9">
        <f t="shared" si="20"/>
        <v>3092800</v>
      </c>
    </row>
    <row r="631" spans="4:5">
      <c r="D631" s="9">
        <f t="shared" si="19"/>
        <v>4420000</v>
      </c>
      <c r="E631" s="9">
        <f t="shared" si="20"/>
        <v>3096000</v>
      </c>
    </row>
    <row r="632" spans="4:5">
      <c r="D632" s="9">
        <f t="shared" si="19"/>
        <v>4424000</v>
      </c>
      <c r="E632" s="9">
        <f t="shared" si="20"/>
        <v>3099200</v>
      </c>
    </row>
    <row r="633" spans="4:5">
      <c r="D633" s="9">
        <f t="shared" si="19"/>
        <v>4428000</v>
      </c>
      <c r="E633" s="9">
        <f t="shared" si="20"/>
        <v>3102400</v>
      </c>
    </row>
    <row r="634" spans="4:5">
      <c r="D634" s="9">
        <f t="shared" si="19"/>
        <v>4432000</v>
      </c>
      <c r="E634" s="9">
        <f t="shared" si="20"/>
        <v>3105600</v>
      </c>
    </row>
    <row r="635" spans="4:5">
      <c r="D635" s="9">
        <f t="shared" si="19"/>
        <v>4436000</v>
      </c>
      <c r="E635" s="9">
        <f t="shared" si="20"/>
        <v>3108800</v>
      </c>
    </row>
    <row r="636" spans="4:5">
      <c r="D636" s="9">
        <f t="shared" si="19"/>
        <v>4440000</v>
      </c>
      <c r="E636" s="9">
        <f t="shared" si="20"/>
        <v>3112000</v>
      </c>
    </row>
    <row r="637" spans="4:5">
      <c r="D637" s="9">
        <f t="shared" si="19"/>
        <v>4444000</v>
      </c>
      <c r="E637" s="9">
        <f t="shared" si="20"/>
        <v>3115200</v>
      </c>
    </row>
    <row r="638" spans="4:5">
      <c r="D638" s="9">
        <f t="shared" si="19"/>
        <v>4448000</v>
      </c>
      <c r="E638" s="9">
        <f t="shared" si="20"/>
        <v>3118400</v>
      </c>
    </row>
    <row r="639" spans="4:5">
      <c r="D639" s="9">
        <f t="shared" si="19"/>
        <v>4452000</v>
      </c>
      <c r="E639" s="9">
        <f t="shared" si="20"/>
        <v>3121600</v>
      </c>
    </row>
    <row r="640" spans="4:5">
      <c r="D640" s="9">
        <f t="shared" si="19"/>
        <v>4456000</v>
      </c>
      <c r="E640" s="9">
        <f t="shared" si="20"/>
        <v>3124800</v>
      </c>
    </row>
    <row r="641" spans="4:5">
      <c r="D641" s="9">
        <f t="shared" si="19"/>
        <v>4460000</v>
      </c>
      <c r="E641" s="9">
        <f t="shared" si="20"/>
        <v>3128000</v>
      </c>
    </row>
    <row r="642" spans="4:5">
      <c r="D642" s="9">
        <f t="shared" si="19"/>
        <v>4464000</v>
      </c>
      <c r="E642" s="9">
        <f t="shared" si="20"/>
        <v>3131200</v>
      </c>
    </row>
    <row r="643" spans="4:5">
      <c r="D643" s="9">
        <f t="shared" ref="D643:D706" si="21">D642+4000</f>
        <v>4468000</v>
      </c>
      <c r="E643" s="9">
        <f t="shared" si="20"/>
        <v>3134400</v>
      </c>
    </row>
    <row r="644" spans="4:5">
      <c r="D644" s="9">
        <f t="shared" si="21"/>
        <v>4472000</v>
      </c>
      <c r="E644" s="9">
        <f t="shared" si="20"/>
        <v>3137600</v>
      </c>
    </row>
    <row r="645" spans="4:5">
      <c r="D645" s="9">
        <f t="shared" si="21"/>
        <v>4476000</v>
      </c>
      <c r="E645" s="9">
        <f t="shared" si="20"/>
        <v>3140800</v>
      </c>
    </row>
    <row r="646" spans="4:5">
      <c r="D646" s="9">
        <f t="shared" si="21"/>
        <v>4480000</v>
      </c>
      <c r="E646" s="9">
        <f t="shared" si="20"/>
        <v>3144000</v>
      </c>
    </row>
    <row r="647" spans="4:5">
      <c r="D647" s="9">
        <f t="shared" si="21"/>
        <v>4484000</v>
      </c>
      <c r="E647" s="9">
        <f t="shared" si="20"/>
        <v>3147200</v>
      </c>
    </row>
    <row r="648" spans="4:5">
      <c r="D648" s="9">
        <f t="shared" si="21"/>
        <v>4488000</v>
      </c>
      <c r="E648" s="9">
        <f t="shared" si="20"/>
        <v>3150400</v>
      </c>
    </row>
    <row r="649" spans="4:5">
      <c r="D649" s="9">
        <f t="shared" si="21"/>
        <v>4492000</v>
      </c>
      <c r="E649" s="9">
        <f t="shared" si="20"/>
        <v>3153600</v>
      </c>
    </row>
    <row r="650" spans="4:5">
      <c r="D650" s="9">
        <f t="shared" si="21"/>
        <v>4496000</v>
      </c>
      <c r="E650" s="9">
        <f t="shared" si="20"/>
        <v>3156800</v>
      </c>
    </row>
    <row r="651" spans="4:5">
      <c r="D651" s="9">
        <f t="shared" si="21"/>
        <v>4500000</v>
      </c>
      <c r="E651" s="9">
        <f t="shared" si="20"/>
        <v>3160000</v>
      </c>
    </row>
    <row r="652" spans="4:5">
      <c r="D652" s="9">
        <f t="shared" si="21"/>
        <v>4504000</v>
      </c>
      <c r="E652" s="9">
        <f t="shared" si="20"/>
        <v>3163200</v>
      </c>
    </row>
    <row r="653" spans="4:5">
      <c r="D653" s="9">
        <f t="shared" si="21"/>
        <v>4508000</v>
      </c>
      <c r="E653" s="9">
        <f t="shared" si="20"/>
        <v>3166400</v>
      </c>
    </row>
    <row r="654" spans="4:5">
      <c r="D654" s="9">
        <f t="shared" si="21"/>
        <v>4512000</v>
      </c>
      <c r="E654" s="9">
        <f t="shared" si="20"/>
        <v>3169600</v>
      </c>
    </row>
    <row r="655" spans="4:5">
      <c r="D655" s="9">
        <f t="shared" si="21"/>
        <v>4516000</v>
      </c>
      <c r="E655" s="9">
        <f t="shared" si="20"/>
        <v>3172800</v>
      </c>
    </row>
    <row r="656" spans="4:5">
      <c r="D656" s="9">
        <f t="shared" si="21"/>
        <v>4520000</v>
      </c>
      <c r="E656" s="9">
        <f t="shared" si="20"/>
        <v>3176000</v>
      </c>
    </row>
    <row r="657" spans="4:5">
      <c r="D657" s="9">
        <f t="shared" si="21"/>
        <v>4524000</v>
      </c>
      <c r="E657" s="9">
        <f t="shared" si="20"/>
        <v>3179200</v>
      </c>
    </row>
    <row r="658" spans="4:5">
      <c r="D658" s="9">
        <f t="shared" si="21"/>
        <v>4528000</v>
      </c>
      <c r="E658" s="9">
        <f t="shared" si="20"/>
        <v>3182400</v>
      </c>
    </row>
    <row r="659" spans="4:5">
      <c r="D659" s="9">
        <f t="shared" si="21"/>
        <v>4532000</v>
      </c>
      <c r="E659" s="9">
        <f t="shared" si="20"/>
        <v>3185600</v>
      </c>
    </row>
    <row r="660" spans="4:5">
      <c r="D660" s="9">
        <f t="shared" si="21"/>
        <v>4536000</v>
      </c>
      <c r="E660" s="9">
        <f t="shared" si="20"/>
        <v>3188800</v>
      </c>
    </row>
    <row r="661" spans="4:5">
      <c r="D661" s="9">
        <f t="shared" si="21"/>
        <v>4540000</v>
      </c>
      <c r="E661" s="9">
        <f t="shared" si="20"/>
        <v>3192000</v>
      </c>
    </row>
    <row r="662" spans="4:5">
      <c r="D662" s="9">
        <f t="shared" si="21"/>
        <v>4544000</v>
      </c>
      <c r="E662" s="9">
        <f t="shared" si="20"/>
        <v>3195200</v>
      </c>
    </row>
    <row r="663" spans="4:5">
      <c r="D663" s="9">
        <f t="shared" si="21"/>
        <v>4548000</v>
      </c>
      <c r="E663" s="9">
        <f t="shared" si="20"/>
        <v>3198400</v>
      </c>
    </row>
    <row r="664" spans="4:5">
      <c r="D664" s="9">
        <f t="shared" si="21"/>
        <v>4552000</v>
      </c>
      <c r="E664" s="9">
        <f t="shared" si="20"/>
        <v>3201600</v>
      </c>
    </row>
    <row r="665" spans="4:5">
      <c r="D665" s="9">
        <f t="shared" si="21"/>
        <v>4556000</v>
      </c>
      <c r="E665" s="9">
        <f t="shared" si="20"/>
        <v>3204800</v>
      </c>
    </row>
    <row r="666" spans="4:5">
      <c r="D666" s="9">
        <f t="shared" si="21"/>
        <v>4560000</v>
      </c>
      <c r="E666" s="9">
        <f t="shared" si="20"/>
        <v>3208000</v>
      </c>
    </row>
    <row r="667" spans="4:5">
      <c r="D667" s="9">
        <f t="shared" si="21"/>
        <v>4564000</v>
      </c>
      <c r="E667" s="9">
        <f t="shared" si="20"/>
        <v>3211200</v>
      </c>
    </row>
    <row r="668" spans="4:5">
      <c r="D668" s="9">
        <f t="shared" si="21"/>
        <v>4568000</v>
      </c>
      <c r="E668" s="9">
        <f t="shared" si="20"/>
        <v>3214400</v>
      </c>
    </row>
    <row r="669" spans="4:5">
      <c r="D669" s="9">
        <f t="shared" si="21"/>
        <v>4572000</v>
      </c>
      <c r="E669" s="9">
        <f t="shared" si="20"/>
        <v>3217600</v>
      </c>
    </row>
    <row r="670" spans="4:5">
      <c r="D670" s="9">
        <f t="shared" si="21"/>
        <v>4576000</v>
      </c>
      <c r="E670" s="9">
        <f t="shared" si="20"/>
        <v>3220800</v>
      </c>
    </row>
    <row r="671" spans="4:5">
      <c r="D671" s="9">
        <f t="shared" si="21"/>
        <v>4580000</v>
      </c>
      <c r="E671" s="9">
        <f t="shared" si="20"/>
        <v>3224000</v>
      </c>
    </row>
    <row r="672" spans="4:5">
      <c r="D672" s="9">
        <f t="shared" si="21"/>
        <v>4584000</v>
      </c>
      <c r="E672" s="9">
        <f t="shared" si="20"/>
        <v>3227200</v>
      </c>
    </row>
    <row r="673" spans="4:5">
      <c r="D673" s="9">
        <f t="shared" si="21"/>
        <v>4588000</v>
      </c>
      <c r="E673" s="9">
        <f t="shared" si="20"/>
        <v>3230400</v>
      </c>
    </row>
    <row r="674" spans="4:5">
      <c r="D674" s="9">
        <f t="shared" si="21"/>
        <v>4592000</v>
      </c>
      <c r="E674" s="9">
        <f t="shared" si="20"/>
        <v>3233600</v>
      </c>
    </row>
    <row r="675" spans="4:5">
      <c r="D675" s="9">
        <f t="shared" si="21"/>
        <v>4596000</v>
      </c>
      <c r="E675" s="9">
        <f t="shared" si="20"/>
        <v>3236800</v>
      </c>
    </row>
    <row r="676" spans="4:5">
      <c r="D676" s="9">
        <f t="shared" si="21"/>
        <v>4600000</v>
      </c>
      <c r="E676" s="9">
        <f t="shared" si="20"/>
        <v>3240000</v>
      </c>
    </row>
    <row r="677" spans="4:5">
      <c r="D677" s="9">
        <f t="shared" si="21"/>
        <v>4604000</v>
      </c>
      <c r="E677" s="9">
        <f t="shared" si="20"/>
        <v>3243200</v>
      </c>
    </row>
    <row r="678" spans="4:5">
      <c r="D678" s="9">
        <f t="shared" si="21"/>
        <v>4608000</v>
      </c>
      <c r="E678" s="9">
        <f t="shared" si="20"/>
        <v>3246400</v>
      </c>
    </row>
    <row r="679" spans="4:5">
      <c r="D679" s="9">
        <f t="shared" si="21"/>
        <v>4612000</v>
      </c>
      <c r="E679" s="9">
        <f t="shared" si="20"/>
        <v>3249600</v>
      </c>
    </row>
    <row r="680" spans="4:5">
      <c r="D680" s="9">
        <f t="shared" si="21"/>
        <v>4616000</v>
      </c>
      <c r="E680" s="9">
        <f t="shared" si="20"/>
        <v>3252800</v>
      </c>
    </row>
    <row r="681" spans="4:5">
      <c r="D681" s="9">
        <f t="shared" si="21"/>
        <v>4620000</v>
      </c>
      <c r="E681" s="9">
        <f t="shared" si="20"/>
        <v>3256000</v>
      </c>
    </row>
    <row r="682" spans="4:5">
      <c r="D682" s="9">
        <f t="shared" si="21"/>
        <v>4624000</v>
      </c>
      <c r="E682" s="9">
        <f t="shared" si="20"/>
        <v>3259200</v>
      </c>
    </row>
    <row r="683" spans="4:5">
      <c r="D683" s="9">
        <f t="shared" si="21"/>
        <v>4628000</v>
      </c>
      <c r="E683" s="9">
        <f t="shared" si="20"/>
        <v>3262400</v>
      </c>
    </row>
    <row r="684" spans="4:5">
      <c r="D684" s="9">
        <f t="shared" si="21"/>
        <v>4632000</v>
      </c>
      <c r="E684" s="9">
        <f t="shared" ref="E684:E747" si="22">E683+3200</f>
        <v>3265600</v>
      </c>
    </row>
    <row r="685" spans="4:5">
      <c r="D685" s="9">
        <f t="shared" si="21"/>
        <v>4636000</v>
      </c>
      <c r="E685" s="9">
        <f t="shared" si="22"/>
        <v>3268800</v>
      </c>
    </row>
    <row r="686" spans="4:5">
      <c r="D686" s="9">
        <f t="shared" si="21"/>
        <v>4640000</v>
      </c>
      <c r="E686" s="9">
        <f t="shared" si="22"/>
        <v>3272000</v>
      </c>
    </row>
    <row r="687" spans="4:5">
      <c r="D687" s="9">
        <f t="shared" si="21"/>
        <v>4644000</v>
      </c>
      <c r="E687" s="9">
        <f t="shared" si="22"/>
        <v>3275200</v>
      </c>
    </row>
    <row r="688" spans="4:5">
      <c r="D688" s="9">
        <f t="shared" si="21"/>
        <v>4648000</v>
      </c>
      <c r="E688" s="9">
        <f t="shared" si="22"/>
        <v>3278400</v>
      </c>
    </row>
    <row r="689" spans="4:5">
      <c r="D689" s="9">
        <f t="shared" si="21"/>
        <v>4652000</v>
      </c>
      <c r="E689" s="9">
        <f t="shared" si="22"/>
        <v>3281600</v>
      </c>
    </row>
    <row r="690" spans="4:5">
      <c r="D690" s="9">
        <f t="shared" si="21"/>
        <v>4656000</v>
      </c>
      <c r="E690" s="9">
        <f t="shared" si="22"/>
        <v>3284800</v>
      </c>
    </row>
    <row r="691" spans="4:5">
      <c r="D691" s="9">
        <f t="shared" si="21"/>
        <v>4660000</v>
      </c>
      <c r="E691" s="9">
        <f t="shared" si="22"/>
        <v>3288000</v>
      </c>
    </row>
    <row r="692" spans="4:5">
      <c r="D692" s="9">
        <f t="shared" si="21"/>
        <v>4664000</v>
      </c>
      <c r="E692" s="9">
        <f t="shared" si="22"/>
        <v>3291200</v>
      </c>
    </row>
    <row r="693" spans="4:5">
      <c r="D693" s="9">
        <f t="shared" si="21"/>
        <v>4668000</v>
      </c>
      <c r="E693" s="9">
        <f t="shared" si="22"/>
        <v>3294400</v>
      </c>
    </row>
    <row r="694" spans="4:5">
      <c r="D694" s="9">
        <f t="shared" si="21"/>
        <v>4672000</v>
      </c>
      <c r="E694" s="9">
        <f t="shared" si="22"/>
        <v>3297600</v>
      </c>
    </row>
    <row r="695" spans="4:5">
      <c r="D695" s="9">
        <f t="shared" si="21"/>
        <v>4676000</v>
      </c>
      <c r="E695" s="9">
        <f t="shared" si="22"/>
        <v>3300800</v>
      </c>
    </row>
    <row r="696" spans="4:5">
      <c r="D696" s="9">
        <f t="shared" si="21"/>
        <v>4680000</v>
      </c>
      <c r="E696" s="9">
        <f t="shared" si="22"/>
        <v>3304000</v>
      </c>
    </row>
    <row r="697" spans="4:5">
      <c r="D697" s="9">
        <f t="shared" si="21"/>
        <v>4684000</v>
      </c>
      <c r="E697" s="9">
        <f t="shared" si="22"/>
        <v>3307200</v>
      </c>
    </row>
    <row r="698" spans="4:5">
      <c r="D698" s="9">
        <f t="shared" si="21"/>
        <v>4688000</v>
      </c>
      <c r="E698" s="9">
        <f t="shared" si="22"/>
        <v>3310400</v>
      </c>
    </row>
    <row r="699" spans="4:5">
      <c r="D699" s="9">
        <f t="shared" si="21"/>
        <v>4692000</v>
      </c>
      <c r="E699" s="9">
        <f t="shared" si="22"/>
        <v>3313600</v>
      </c>
    </row>
    <row r="700" spans="4:5">
      <c r="D700" s="9">
        <f t="shared" si="21"/>
        <v>4696000</v>
      </c>
      <c r="E700" s="9">
        <f t="shared" si="22"/>
        <v>3316800</v>
      </c>
    </row>
    <row r="701" spans="4:5">
      <c r="D701" s="9">
        <f t="shared" si="21"/>
        <v>4700000</v>
      </c>
      <c r="E701" s="9">
        <f t="shared" si="22"/>
        <v>3320000</v>
      </c>
    </row>
    <row r="702" spans="4:5">
      <c r="D702" s="9">
        <f t="shared" si="21"/>
        <v>4704000</v>
      </c>
      <c r="E702" s="9">
        <f t="shared" si="22"/>
        <v>3323200</v>
      </c>
    </row>
    <row r="703" spans="4:5">
      <c r="D703" s="9">
        <f t="shared" si="21"/>
        <v>4708000</v>
      </c>
      <c r="E703" s="9">
        <f t="shared" si="22"/>
        <v>3326400</v>
      </c>
    </row>
    <row r="704" spans="4:5">
      <c r="D704" s="9">
        <f t="shared" si="21"/>
        <v>4712000</v>
      </c>
      <c r="E704" s="9">
        <f t="shared" si="22"/>
        <v>3329600</v>
      </c>
    </row>
    <row r="705" spans="4:5">
      <c r="D705" s="9">
        <f t="shared" si="21"/>
        <v>4716000</v>
      </c>
      <c r="E705" s="9">
        <f t="shared" si="22"/>
        <v>3332800</v>
      </c>
    </row>
    <row r="706" spans="4:5">
      <c r="D706" s="9">
        <f t="shared" si="21"/>
        <v>4720000</v>
      </c>
      <c r="E706" s="9">
        <f t="shared" si="22"/>
        <v>3336000</v>
      </c>
    </row>
    <row r="707" spans="4:5">
      <c r="D707" s="9">
        <f t="shared" ref="D707:D770" si="23">D706+4000</f>
        <v>4724000</v>
      </c>
      <c r="E707" s="9">
        <f t="shared" si="22"/>
        <v>3339200</v>
      </c>
    </row>
    <row r="708" spans="4:5">
      <c r="D708" s="9">
        <f t="shared" si="23"/>
        <v>4728000</v>
      </c>
      <c r="E708" s="9">
        <f t="shared" si="22"/>
        <v>3342400</v>
      </c>
    </row>
    <row r="709" spans="4:5">
      <c r="D709" s="9">
        <f t="shared" si="23"/>
        <v>4732000</v>
      </c>
      <c r="E709" s="9">
        <f t="shared" si="22"/>
        <v>3345600</v>
      </c>
    </row>
    <row r="710" spans="4:5">
      <c r="D710" s="9">
        <f t="shared" si="23"/>
        <v>4736000</v>
      </c>
      <c r="E710" s="9">
        <f t="shared" si="22"/>
        <v>3348800</v>
      </c>
    </row>
    <row r="711" spans="4:5">
      <c r="D711" s="9">
        <f t="shared" si="23"/>
        <v>4740000</v>
      </c>
      <c r="E711" s="9">
        <f t="shared" si="22"/>
        <v>3352000</v>
      </c>
    </row>
    <row r="712" spans="4:5">
      <c r="D712" s="9">
        <f t="shared" si="23"/>
        <v>4744000</v>
      </c>
      <c r="E712" s="9">
        <f t="shared" si="22"/>
        <v>3355200</v>
      </c>
    </row>
    <row r="713" spans="4:5">
      <c r="D713" s="9">
        <f t="shared" si="23"/>
        <v>4748000</v>
      </c>
      <c r="E713" s="9">
        <f t="shared" si="22"/>
        <v>3358400</v>
      </c>
    </row>
    <row r="714" spans="4:5">
      <c r="D714" s="9">
        <f t="shared" si="23"/>
        <v>4752000</v>
      </c>
      <c r="E714" s="9">
        <f t="shared" si="22"/>
        <v>3361600</v>
      </c>
    </row>
    <row r="715" spans="4:5">
      <c r="D715" s="9">
        <f t="shared" si="23"/>
        <v>4756000</v>
      </c>
      <c r="E715" s="9">
        <f t="shared" si="22"/>
        <v>3364800</v>
      </c>
    </row>
    <row r="716" spans="4:5">
      <c r="D716" s="9">
        <f t="shared" si="23"/>
        <v>4760000</v>
      </c>
      <c r="E716" s="9">
        <f t="shared" si="22"/>
        <v>3368000</v>
      </c>
    </row>
    <row r="717" spans="4:5">
      <c r="D717" s="9">
        <f t="shared" si="23"/>
        <v>4764000</v>
      </c>
      <c r="E717" s="9">
        <f t="shared" si="22"/>
        <v>3371200</v>
      </c>
    </row>
    <row r="718" spans="4:5">
      <c r="D718" s="9">
        <f t="shared" si="23"/>
        <v>4768000</v>
      </c>
      <c r="E718" s="9">
        <f t="shared" si="22"/>
        <v>3374400</v>
      </c>
    </row>
    <row r="719" spans="4:5">
      <c r="D719" s="9">
        <f t="shared" si="23"/>
        <v>4772000</v>
      </c>
      <c r="E719" s="9">
        <f t="shared" si="22"/>
        <v>3377600</v>
      </c>
    </row>
    <row r="720" spans="4:5">
      <c r="D720" s="9">
        <f t="shared" si="23"/>
        <v>4776000</v>
      </c>
      <c r="E720" s="9">
        <f t="shared" si="22"/>
        <v>3380800</v>
      </c>
    </row>
    <row r="721" spans="4:5">
      <c r="D721" s="9">
        <f t="shared" si="23"/>
        <v>4780000</v>
      </c>
      <c r="E721" s="9">
        <f t="shared" si="22"/>
        <v>3384000</v>
      </c>
    </row>
    <row r="722" spans="4:5">
      <c r="D722" s="9">
        <f t="shared" si="23"/>
        <v>4784000</v>
      </c>
      <c r="E722" s="9">
        <f t="shared" si="22"/>
        <v>3387200</v>
      </c>
    </row>
    <row r="723" spans="4:5">
      <c r="D723" s="9">
        <f t="shared" si="23"/>
        <v>4788000</v>
      </c>
      <c r="E723" s="9">
        <f t="shared" si="22"/>
        <v>3390400</v>
      </c>
    </row>
    <row r="724" spans="4:5">
      <c r="D724" s="9">
        <f t="shared" si="23"/>
        <v>4792000</v>
      </c>
      <c r="E724" s="9">
        <f t="shared" si="22"/>
        <v>3393600</v>
      </c>
    </row>
    <row r="725" spans="4:5">
      <c r="D725" s="9">
        <f t="shared" si="23"/>
        <v>4796000</v>
      </c>
      <c r="E725" s="9">
        <f t="shared" si="22"/>
        <v>3396800</v>
      </c>
    </row>
    <row r="726" spans="4:5">
      <c r="D726" s="9">
        <f t="shared" si="23"/>
        <v>4800000</v>
      </c>
      <c r="E726" s="9">
        <f t="shared" si="22"/>
        <v>3400000</v>
      </c>
    </row>
    <row r="727" spans="4:5">
      <c r="D727" s="9">
        <f t="shared" si="23"/>
        <v>4804000</v>
      </c>
      <c r="E727" s="9">
        <f t="shared" si="22"/>
        <v>3403200</v>
      </c>
    </row>
    <row r="728" spans="4:5">
      <c r="D728" s="9">
        <f t="shared" si="23"/>
        <v>4808000</v>
      </c>
      <c r="E728" s="9">
        <f t="shared" si="22"/>
        <v>3406400</v>
      </c>
    </row>
    <row r="729" spans="4:5">
      <c r="D729" s="9">
        <f t="shared" si="23"/>
        <v>4812000</v>
      </c>
      <c r="E729" s="9">
        <f t="shared" si="22"/>
        <v>3409600</v>
      </c>
    </row>
    <row r="730" spans="4:5">
      <c r="D730" s="9">
        <f t="shared" si="23"/>
        <v>4816000</v>
      </c>
      <c r="E730" s="9">
        <f t="shared" si="22"/>
        <v>3412800</v>
      </c>
    </row>
    <row r="731" spans="4:5">
      <c r="D731" s="9">
        <f t="shared" si="23"/>
        <v>4820000</v>
      </c>
      <c r="E731" s="9">
        <f t="shared" si="22"/>
        <v>3416000</v>
      </c>
    </row>
    <row r="732" spans="4:5">
      <c r="D732" s="9">
        <f t="shared" si="23"/>
        <v>4824000</v>
      </c>
      <c r="E732" s="9">
        <f t="shared" si="22"/>
        <v>3419200</v>
      </c>
    </row>
    <row r="733" spans="4:5">
      <c r="D733" s="9">
        <f t="shared" si="23"/>
        <v>4828000</v>
      </c>
      <c r="E733" s="9">
        <f t="shared" si="22"/>
        <v>3422400</v>
      </c>
    </row>
    <row r="734" spans="4:5">
      <c r="D734" s="9">
        <f t="shared" si="23"/>
        <v>4832000</v>
      </c>
      <c r="E734" s="9">
        <f t="shared" si="22"/>
        <v>3425600</v>
      </c>
    </row>
    <row r="735" spans="4:5">
      <c r="D735" s="9">
        <f t="shared" si="23"/>
        <v>4836000</v>
      </c>
      <c r="E735" s="9">
        <f t="shared" si="22"/>
        <v>3428800</v>
      </c>
    </row>
    <row r="736" spans="4:5">
      <c r="D736" s="9">
        <f t="shared" si="23"/>
        <v>4840000</v>
      </c>
      <c r="E736" s="9">
        <f t="shared" si="22"/>
        <v>3432000</v>
      </c>
    </row>
    <row r="737" spans="4:5">
      <c r="D737" s="9">
        <f t="shared" si="23"/>
        <v>4844000</v>
      </c>
      <c r="E737" s="9">
        <f t="shared" si="22"/>
        <v>3435200</v>
      </c>
    </row>
    <row r="738" spans="4:5">
      <c r="D738" s="9">
        <f t="shared" si="23"/>
        <v>4848000</v>
      </c>
      <c r="E738" s="9">
        <f t="shared" si="22"/>
        <v>3438400</v>
      </c>
    </row>
    <row r="739" spans="4:5">
      <c r="D739" s="9">
        <f t="shared" si="23"/>
        <v>4852000</v>
      </c>
      <c r="E739" s="9">
        <f t="shared" si="22"/>
        <v>3441600</v>
      </c>
    </row>
    <row r="740" spans="4:5">
      <c r="D740" s="9">
        <f t="shared" si="23"/>
        <v>4856000</v>
      </c>
      <c r="E740" s="9">
        <f t="shared" si="22"/>
        <v>3444800</v>
      </c>
    </row>
    <row r="741" spans="4:5">
      <c r="D741" s="9">
        <f t="shared" si="23"/>
        <v>4860000</v>
      </c>
      <c r="E741" s="9">
        <f t="shared" si="22"/>
        <v>3448000</v>
      </c>
    </row>
    <row r="742" spans="4:5">
      <c r="D742" s="9">
        <f t="shared" si="23"/>
        <v>4864000</v>
      </c>
      <c r="E742" s="9">
        <f t="shared" si="22"/>
        <v>3451200</v>
      </c>
    </row>
    <row r="743" spans="4:5">
      <c r="D743" s="9">
        <f t="shared" si="23"/>
        <v>4868000</v>
      </c>
      <c r="E743" s="9">
        <f t="shared" si="22"/>
        <v>3454400</v>
      </c>
    </row>
    <row r="744" spans="4:5">
      <c r="D744" s="9">
        <f t="shared" si="23"/>
        <v>4872000</v>
      </c>
      <c r="E744" s="9">
        <f t="shared" si="22"/>
        <v>3457600</v>
      </c>
    </row>
    <row r="745" spans="4:5">
      <c r="D745" s="9">
        <f t="shared" si="23"/>
        <v>4876000</v>
      </c>
      <c r="E745" s="9">
        <f t="shared" si="22"/>
        <v>3460800</v>
      </c>
    </row>
    <row r="746" spans="4:5">
      <c r="D746" s="9">
        <f t="shared" si="23"/>
        <v>4880000</v>
      </c>
      <c r="E746" s="9">
        <f t="shared" si="22"/>
        <v>3464000</v>
      </c>
    </row>
    <row r="747" spans="4:5">
      <c r="D747" s="9">
        <f t="shared" si="23"/>
        <v>4884000</v>
      </c>
      <c r="E747" s="9">
        <f t="shared" si="22"/>
        <v>3467200</v>
      </c>
    </row>
    <row r="748" spans="4:5">
      <c r="D748" s="9">
        <f t="shared" si="23"/>
        <v>4888000</v>
      </c>
      <c r="E748" s="9">
        <f t="shared" ref="E748:E811" si="24">E747+3200</f>
        <v>3470400</v>
      </c>
    </row>
    <row r="749" spans="4:5">
      <c r="D749" s="9">
        <f t="shared" si="23"/>
        <v>4892000</v>
      </c>
      <c r="E749" s="9">
        <f t="shared" si="24"/>
        <v>3473600</v>
      </c>
    </row>
    <row r="750" spans="4:5">
      <c r="D750" s="9">
        <f t="shared" si="23"/>
        <v>4896000</v>
      </c>
      <c r="E750" s="9">
        <f t="shared" si="24"/>
        <v>3476800</v>
      </c>
    </row>
    <row r="751" spans="4:5">
      <c r="D751" s="9">
        <f t="shared" si="23"/>
        <v>4900000</v>
      </c>
      <c r="E751" s="9">
        <f t="shared" si="24"/>
        <v>3480000</v>
      </c>
    </row>
    <row r="752" spans="4:5">
      <c r="D752" s="9">
        <f t="shared" si="23"/>
        <v>4904000</v>
      </c>
      <c r="E752" s="9">
        <f t="shared" si="24"/>
        <v>3483200</v>
      </c>
    </row>
    <row r="753" spans="4:5">
      <c r="D753" s="9">
        <f t="shared" si="23"/>
        <v>4908000</v>
      </c>
      <c r="E753" s="9">
        <f t="shared" si="24"/>
        <v>3486400</v>
      </c>
    </row>
    <row r="754" spans="4:5">
      <c r="D754" s="9">
        <f t="shared" si="23"/>
        <v>4912000</v>
      </c>
      <c r="E754" s="9">
        <f t="shared" si="24"/>
        <v>3489600</v>
      </c>
    </row>
    <row r="755" spans="4:5">
      <c r="D755" s="9">
        <f t="shared" si="23"/>
        <v>4916000</v>
      </c>
      <c r="E755" s="9">
        <f t="shared" si="24"/>
        <v>3492800</v>
      </c>
    </row>
    <row r="756" spans="4:5">
      <c r="D756" s="9">
        <f t="shared" si="23"/>
        <v>4920000</v>
      </c>
      <c r="E756" s="9">
        <f t="shared" si="24"/>
        <v>3496000</v>
      </c>
    </row>
    <row r="757" spans="4:5">
      <c r="D757" s="9">
        <f t="shared" si="23"/>
        <v>4924000</v>
      </c>
      <c r="E757" s="9">
        <f t="shared" si="24"/>
        <v>3499200</v>
      </c>
    </row>
    <row r="758" spans="4:5">
      <c r="D758" s="9">
        <f t="shared" si="23"/>
        <v>4928000</v>
      </c>
      <c r="E758" s="9">
        <f t="shared" si="24"/>
        <v>3502400</v>
      </c>
    </row>
    <row r="759" spans="4:5">
      <c r="D759" s="9">
        <f t="shared" si="23"/>
        <v>4932000</v>
      </c>
      <c r="E759" s="9">
        <f t="shared" si="24"/>
        <v>3505600</v>
      </c>
    </row>
    <row r="760" spans="4:5">
      <c r="D760" s="9">
        <f t="shared" si="23"/>
        <v>4936000</v>
      </c>
      <c r="E760" s="9">
        <f t="shared" si="24"/>
        <v>3508800</v>
      </c>
    </row>
    <row r="761" spans="4:5">
      <c r="D761" s="9">
        <f t="shared" si="23"/>
        <v>4940000</v>
      </c>
      <c r="E761" s="9">
        <f t="shared" si="24"/>
        <v>3512000</v>
      </c>
    </row>
    <row r="762" spans="4:5">
      <c r="D762" s="9">
        <f t="shared" si="23"/>
        <v>4944000</v>
      </c>
      <c r="E762" s="9">
        <f t="shared" si="24"/>
        <v>3515200</v>
      </c>
    </row>
    <row r="763" spans="4:5">
      <c r="D763" s="9">
        <f t="shared" si="23"/>
        <v>4948000</v>
      </c>
      <c r="E763" s="9">
        <f t="shared" si="24"/>
        <v>3518400</v>
      </c>
    </row>
    <row r="764" spans="4:5">
      <c r="D764" s="9">
        <f t="shared" si="23"/>
        <v>4952000</v>
      </c>
      <c r="E764" s="9">
        <f t="shared" si="24"/>
        <v>3521600</v>
      </c>
    </row>
    <row r="765" spans="4:5">
      <c r="D765" s="9">
        <f t="shared" si="23"/>
        <v>4956000</v>
      </c>
      <c r="E765" s="9">
        <f t="shared" si="24"/>
        <v>3524800</v>
      </c>
    </row>
    <row r="766" spans="4:5">
      <c r="D766" s="9">
        <f t="shared" si="23"/>
        <v>4960000</v>
      </c>
      <c r="E766" s="9">
        <f t="shared" si="24"/>
        <v>3528000</v>
      </c>
    </row>
    <row r="767" spans="4:5">
      <c r="D767" s="9">
        <f t="shared" si="23"/>
        <v>4964000</v>
      </c>
      <c r="E767" s="9">
        <f t="shared" si="24"/>
        <v>3531200</v>
      </c>
    </row>
    <row r="768" spans="4:5">
      <c r="D768" s="9">
        <f t="shared" si="23"/>
        <v>4968000</v>
      </c>
      <c r="E768" s="9">
        <f t="shared" si="24"/>
        <v>3534400</v>
      </c>
    </row>
    <row r="769" spans="4:5">
      <c r="D769" s="9">
        <f t="shared" si="23"/>
        <v>4972000</v>
      </c>
      <c r="E769" s="9">
        <f t="shared" si="24"/>
        <v>3537600</v>
      </c>
    </row>
    <row r="770" spans="4:5">
      <c r="D770" s="9">
        <f t="shared" si="23"/>
        <v>4976000</v>
      </c>
      <c r="E770" s="9">
        <f t="shared" si="24"/>
        <v>3540800</v>
      </c>
    </row>
    <row r="771" spans="4:5">
      <c r="D771" s="9">
        <f t="shared" ref="D771:D834" si="25">D770+4000</f>
        <v>4980000</v>
      </c>
      <c r="E771" s="9">
        <f t="shared" si="24"/>
        <v>3544000</v>
      </c>
    </row>
    <row r="772" spans="4:5">
      <c r="D772" s="9">
        <f t="shared" si="25"/>
        <v>4984000</v>
      </c>
      <c r="E772" s="9">
        <f t="shared" si="24"/>
        <v>3547200</v>
      </c>
    </row>
    <row r="773" spans="4:5">
      <c r="D773" s="9">
        <f t="shared" si="25"/>
        <v>4988000</v>
      </c>
      <c r="E773" s="9">
        <f t="shared" si="24"/>
        <v>3550400</v>
      </c>
    </row>
    <row r="774" spans="4:5">
      <c r="D774" s="9">
        <f t="shared" si="25"/>
        <v>4992000</v>
      </c>
      <c r="E774" s="9">
        <f t="shared" si="24"/>
        <v>3553600</v>
      </c>
    </row>
    <row r="775" spans="4:5">
      <c r="D775" s="9">
        <f t="shared" si="25"/>
        <v>4996000</v>
      </c>
      <c r="E775" s="9">
        <f t="shared" si="24"/>
        <v>3556800</v>
      </c>
    </row>
    <row r="776" spans="4:5">
      <c r="D776" s="9">
        <f t="shared" si="25"/>
        <v>5000000</v>
      </c>
      <c r="E776" s="9">
        <f t="shared" si="24"/>
        <v>3560000</v>
      </c>
    </row>
    <row r="777" spans="4:5">
      <c r="D777" s="9">
        <f t="shared" si="25"/>
        <v>5004000</v>
      </c>
      <c r="E777" s="9">
        <f t="shared" si="24"/>
        <v>3563200</v>
      </c>
    </row>
    <row r="778" spans="4:5">
      <c r="D778" s="9">
        <f t="shared" si="25"/>
        <v>5008000</v>
      </c>
      <c r="E778" s="9">
        <f t="shared" si="24"/>
        <v>3566400</v>
      </c>
    </row>
    <row r="779" spans="4:5">
      <c r="D779" s="9">
        <f t="shared" si="25"/>
        <v>5012000</v>
      </c>
      <c r="E779" s="9">
        <f t="shared" si="24"/>
        <v>3569600</v>
      </c>
    </row>
    <row r="780" spans="4:5">
      <c r="D780" s="9">
        <f t="shared" si="25"/>
        <v>5016000</v>
      </c>
      <c r="E780" s="9">
        <f t="shared" si="24"/>
        <v>3572800</v>
      </c>
    </row>
    <row r="781" spans="4:5">
      <c r="D781" s="9">
        <f t="shared" si="25"/>
        <v>5020000</v>
      </c>
      <c r="E781" s="9">
        <f t="shared" si="24"/>
        <v>3576000</v>
      </c>
    </row>
    <row r="782" spans="4:5">
      <c r="D782" s="9">
        <f t="shared" si="25"/>
        <v>5024000</v>
      </c>
      <c r="E782" s="9">
        <f t="shared" si="24"/>
        <v>3579200</v>
      </c>
    </row>
    <row r="783" spans="4:5">
      <c r="D783" s="9">
        <f t="shared" si="25"/>
        <v>5028000</v>
      </c>
      <c r="E783" s="9">
        <f t="shared" si="24"/>
        <v>3582400</v>
      </c>
    </row>
    <row r="784" spans="4:5">
      <c r="D784" s="9">
        <f t="shared" si="25"/>
        <v>5032000</v>
      </c>
      <c r="E784" s="9">
        <f t="shared" si="24"/>
        <v>3585600</v>
      </c>
    </row>
    <row r="785" spans="4:5">
      <c r="D785" s="9">
        <f t="shared" si="25"/>
        <v>5036000</v>
      </c>
      <c r="E785" s="9">
        <f t="shared" si="24"/>
        <v>3588800</v>
      </c>
    </row>
    <row r="786" spans="4:5">
      <c r="D786" s="9">
        <f t="shared" si="25"/>
        <v>5040000</v>
      </c>
      <c r="E786" s="9">
        <f t="shared" si="24"/>
        <v>3592000</v>
      </c>
    </row>
    <row r="787" spans="4:5">
      <c r="D787" s="9">
        <f t="shared" si="25"/>
        <v>5044000</v>
      </c>
      <c r="E787" s="9">
        <f t="shared" si="24"/>
        <v>3595200</v>
      </c>
    </row>
    <row r="788" spans="4:5">
      <c r="D788" s="9">
        <f t="shared" si="25"/>
        <v>5048000</v>
      </c>
      <c r="E788" s="9">
        <f t="shared" si="24"/>
        <v>3598400</v>
      </c>
    </row>
    <row r="789" spans="4:5">
      <c r="D789" s="9">
        <f t="shared" si="25"/>
        <v>5052000</v>
      </c>
      <c r="E789" s="9">
        <f t="shared" si="24"/>
        <v>3601600</v>
      </c>
    </row>
    <row r="790" spans="4:5">
      <c r="D790" s="9">
        <f t="shared" si="25"/>
        <v>5056000</v>
      </c>
      <c r="E790" s="9">
        <f t="shared" si="24"/>
        <v>3604800</v>
      </c>
    </row>
    <row r="791" spans="4:5">
      <c r="D791" s="9">
        <f t="shared" si="25"/>
        <v>5060000</v>
      </c>
      <c r="E791" s="9">
        <f t="shared" si="24"/>
        <v>3608000</v>
      </c>
    </row>
    <row r="792" spans="4:5">
      <c r="D792" s="9">
        <f t="shared" si="25"/>
        <v>5064000</v>
      </c>
      <c r="E792" s="9">
        <f t="shared" si="24"/>
        <v>3611200</v>
      </c>
    </row>
    <row r="793" spans="4:5">
      <c r="D793" s="9">
        <f t="shared" si="25"/>
        <v>5068000</v>
      </c>
      <c r="E793" s="9">
        <f t="shared" si="24"/>
        <v>3614400</v>
      </c>
    </row>
    <row r="794" spans="4:5">
      <c r="D794" s="9">
        <f t="shared" si="25"/>
        <v>5072000</v>
      </c>
      <c r="E794" s="9">
        <f t="shared" si="24"/>
        <v>3617600</v>
      </c>
    </row>
    <row r="795" spans="4:5">
      <c r="D795" s="9">
        <f t="shared" si="25"/>
        <v>5076000</v>
      </c>
      <c r="E795" s="9">
        <f t="shared" si="24"/>
        <v>3620800</v>
      </c>
    </row>
    <row r="796" spans="4:5">
      <c r="D796" s="9">
        <f t="shared" si="25"/>
        <v>5080000</v>
      </c>
      <c r="E796" s="9">
        <f t="shared" si="24"/>
        <v>3624000</v>
      </c>
    </row>
    <row r="797" spans="4:5">
      <c r="D797" s="9">
        <f t="shared" si="25"/>
        <v>5084000</v>
      </c>
      <c r="E797" s="9">
        <f t="shared" si="24"/>
        <v>3627200</v>
      </c>
    </row>
    <row r="798" spans="4:5">
      <c r="D798" s="9">
        <f t="shared" si="25"/>
        <v>5088000</v>
      </c>
      <c r="E798" s="9">
        <f t="shared" si="24"/>
        <v>3630400</v>
      </c>
    </row>
    <row r="799" spans="4:5">
      <c r="D799" s="9">
        <f t="shared" si="25"/>
        <v>5092000</v>
      </c>
      <c r="E799" s="9">
        <f t="shared" si="24"/>
        <v>3633600</v>
      </c>
    </row>
    <row r="800" spans="4:5">
      <c r="D800" s="9">
        <f t="shared" si="25"/>
        <v>5096000</v>
      </c>
      <c r="E800" s="9">
        <f t="shared" si="24"/>
        <v>3636800</v>
      </c>
    </row>
    <row r="801" spans="4:5">
      <c r="D801" s="9">
        <f t="shared" si="25"/>
        <v>5100000</v>
      </c>
      <c r="E801" s="9">
        <f t="shared" si="24"/>
        <v>3640000</v>
      </c>
    </row>
    <row r="802" spans="4:5">
      <c r="D802" s="9">
        <f t="shared" si="25"/>
        <v>5104000</v>
      </c>
      <c r="E802" s="9">
        <f t="shared" si="24"/>
        <v>3643200</v>
      </c>
    </row>
    <row r="803" spans="4:5">
      <c r="D803" s="9">
        <f t="shared" si="25"/>
        <v>5108000</v>
      </c>
      <c r="E803" s="9">
        <f t="shared" si="24"/>
        <v>3646400</v>
      </c>
    </row>
    <row r="804" spans="4:5">
      <c r="D804" s="9">
        <f t="shared" si="25"/>
        <v>5112000</v>
      </c>
      <c r="E804" s="9">
        <f t="shared" si="24"/>
        <v>3649600</v>
      </c>
    </row>
    <row r="805" spans="4:5">
      <c r="D805" s="9">
        <f t="shared" si="25"/>
        <v>5116000</v>
      </c>
      <c r="E805" s="9">
        <f t="shared" si="24"/>
        <v>3652800</v>
      </c>
    </row>
    <row r="806" spans="4:5">
      <c r="D806" s="9">
        <f t="shared" si="25"/>
        <v>5120000</v>
      </c>
      <c r="E806" s="9">
        <f t="shared" si="24"/>
        <v>3656000</v>
      </c>
    </row>
    <row r="807" spans="4:5">
      <c r="D807" s="9">
        <f t="shared" si="25"/>
        <v>5124000</v>
      </c>
      <c r="E807" s="9">
        <f t="shared" si="24"/>
        <v>3659200</v>
      </c>
    </row>
    <row r="808" spans="4:5">
      <c r="D808" s="9">
        <f t="shared" si="25"/>
        <v>5128000</v>
      </c>
      <c r="E808" s="9">
        <f t="shared" si="24"/>
        <v>3662400</v>
      </c>
    </row>
    <row r="809" spans="4:5">
      <c r="D809" s="9">
        <f t="shared" si="25"/>
        <v>5132000</v>
      </c>
      <c r="E809" s="9">
        <f t="shared" si="24"/>
        <v>3665600</v>
      </c>
    </row>
    <row r="810" spans="4:5">
      <c r="D810" s="9">
        <f t="shared" si="25"/>
        <v>5136000</v>
      </c>
      <c r="E810" s="9">
        <f t="shared" si="24"/>
        <v>3668800</v>
      </c>
    </row>
    <row r="811" spans="4:5">
      <c r="D811" s="9">
        <f t="shared" si="25"/>
        <v>5140000</v>
      </c>
      <c r="E811" s="9">
        <f t="shared" si="24"/>
        <v>3672000</v>
      </c>
    </row>
    <row r="812" spans="4:5">
      <c r="D812" s="9">
        <f t="shared" si="25"/>
        <v>5144000</v>
      </c>
      <c r="E812" s="9">
        <f t="shared" ref="E812:E875" si="26">E811+3200</f>
        <v>3675200</v>
      </c>
    </row>
    <row r="813" spans="4:5">
      <c r="D813" s="9">
        <f t="shared" si="25"/>
        <v>5148000</v>
      </c>
      <c r="E813" s="9">
        <f t="shared" si="26"/>
        <v>3678400</v>
      </c>
    </row>
    <row r="814" spans="4:5">
      <c r="D814" s="9">
        <f t="shared" si="25"/>
        <v>5152000</v>
      </c>
      <c r="E814" s="9">
        <f t="shared" si="26"/>
        <v>3681600</v>
      </c>
    </row>
    <row r="815" spans="4:5">
      <c r="D815" s="9">
        <f t="shared" si="25"/>
        <v>5156000</v>
      </c>
      <c r="E815" s="9">
        <f t="shared" si="26"/>
        <v>3684800</v>
      </c>
    </row>
    <row r="816" spans="4:5">
      <c r="D816" s="9">
        <f t="shared" si="25"/>
        <v>5160000</v>
      </c>
      <c r="E816" s="9">
        <f t="shared" si="26"/>
        <v>3688000</v>
      </c>
    </row>
    <row r="817" spans="4:5">
      <c r="D817" s="9">
        <f t="shared" si="25"/>
        <v>5164000</v>
      </c>
      <c r="E817" s="9">
        <f t="shared" si="26"/>
        <v>3691200</v>
      </c>
    </row>
    <row r="818" spans="4:5">
      <c r="D818" s="9">
        <f t="shared" si="25"/>
        <v>5168000</v>
      </c>
      <c r="E818" s="9">
        <f t="shared" si="26"/>
        <v>3694400</v>
      </c>
    </row>
    <row r="819" spans="4:5">
      <c r="D819" s="9">
        <f t="shared" si="25"/>
        <v>5172000</v>
      </c>
      <c r="E819" s="9">
        <f t="shared" si="26"/>
        <v>3697600</v>
      </c>
    </row>
    <row r="820" spans="4:5">
      <c r="D820" s="9">
        <f t="shared" si="25"/>
        <v>5176000</v>
      </c>
      <c r="E820" s="9">
        <f t="shared" si="26"/>
        <v>3700800</v>
      </c>
    </row>
    <row r="821" spans="4:5">
      <c r="D821" s="9">
        <f t="shared" si="25"/>
        <v>5180000</v>
      </c>
      <c r="E821" s="9">
        <f t="shared" si="26"/>
        <v>3704000</v>
      </c>
    </row>
    <row r="822" spans="4:5">
      <c r="D822" s="9">
        <f t="shared" si="25"/>
        <v>5184000</v>
      </c>
      <c r="E822" s="9">
        <f t="shared" si="26"/>
        <v>3707200</v>
      </c>
    </row>
    <row r="823" spans="4:5">
      <c r="D823" s="9">
        <f t="shared" si="25"/>
        <v>5188000</v>
      </c>
      <c r="E823" s="9">
        <f t="shared" si="26"/>
        <v>3710400</v>
      </c>
    </row>
    <row r="824" spans="4:5">
      <c r="D824" s="9">
        <f t="shared" si="25"/>
        <v>5192000</v>
      </c>
      <c r="E824" s="9">
        <f t="shared" si="26"/>
        <v>3713600</v>
      </c>
    </row>
    <row r="825" spans="4:5">
      <c r="D825" s="9">
        <f t="shared" si="25"/>
        <v>5196000</v>
      </c>
      <c r="E825" s="9">
        <f t="shared" si="26"/>
        <v>3716800</v>
      </c>
    </row>
    <row r="826" spans="4:5">
      <c r="D826" s="9">
        <f t="shared" si="25"/>
        <v>5200000</v>
      </c>
      <c r="E826" s="9">
        <f t="shared" si="26"/>
        <v>3720000</v>
      </c>
    </row>
    <row r="827" spans="4:5">
      <c r="D827" s="9">
        <f t="shared" si="25"/>
        <v>5204000</v>
      </c>
      <c r="E827" s="9">
        <f t="shared" si="26"/>
        <v>3723200</v>
      </c>
    </row>
    <row r="828" spans="4:5">
      <c r="D828" s="9">
        <f t="shared" si="25"/>
        <v>5208000</v>
      </c>
      <c r="E828" s="9">
        <f t="shared" si="26"/>
        <v>3726400</v>
      </c>
    </row>
    <row r="829" spans="4:5">
      <c r="D829" s="9">
        <f t="shared" si="25"/>
        <v>5212000</v>
      </c>
      <c r="E829" s="9">
        <f t="shared" si="26"/>
        <v>3729600</v>
      </c>
    </row>
    <row r="830" spans="4:5">
      <c r="D830" s="9">
        <f t="shared" si="25"/>
        <v>5216000</v>
      </c>
      <c r="E830" s="9">
        <f t="shared" si="26"/>
        <v>3732800</v>
      </c>
    </row>
    <row r="831" spans="4:5">
      <c r="D831" s="9">
        <f t="shared" si="25"/>
        <v>5220000</v>
      </c>
      <c r="E831" s="9">
        <f t="shared" si="26"/>
        <v>3736000</v>
      </c>
    </row>
    <row r="832" spans="4:5">
      <c r="D832" s="9">
        <f t="shared" si="25"/>
        <v>5224000</v>
      </c>
      <c r="E832" s="9">
        <f t="shared" si="26"/>
        <v>3739200</v>
      </c>
    </row>
    <row r="833" spans="4:5">
      <c r="D833" s="9">
        <f t="shared" si="25"/>
        <v>5228000</v>
      </c>
      <c r="E833" s="9">
        <f t="shared" si="26"/>
        <v>3742400</v>
      </c>
    </row>
    <row r="834" spans="4:5">
      <c r="D834" s="9">
        <f t="shared" si="25"/>
        <v>5232000</v>
      </c>
      <c r="E834" s="9">
        <f t="shared" si="26"/>
        <v>3745600</v>
      </c>
    </row>
    <row r="835" spans="4:5">
      <c r="D835" s="9">
        <f t="shared" ref="D835:D898" si="27">D834+4000</f>
        <v>5236000</v>
      </c>
      <c r="E835" s="9">
        <f t="shared" si="26"/>
        <v>3748800</v>
      </c>
    </row>
    <row r="836" spans="4:5">
      <c r="D836" s="9">
        <f t="shared" si="27"/>
        <v>5240000</v>
      </c>
      <c r="E836" s="9">
        <f t="shared" si="26"/>
        <v>3752000</v>
      </c>
    </row>
    <row r="837" spans="4:5">
      <c r="D837" s="9">
        <f t="shared" si="27"/>
        <v>5244000</v>
      </c>
      <c r="E837" s="9">
        <f t="shared" si="26"/>
        <v>3755200</v>
      </c>
    </row>
    <row r="838" spans="4:5">
      <c r="D838" s="9">
        <f t="shared" si="27"/>
        <v>5248000</v>
      </c>
      <c r="E838" s="9">
        <f t="shared" si="26"/>
        <v>3758400</v>
      </c>
    </row>
    <row r="839" spans="4:5">
      <c r="D839" s="9">
        <f t="shared" si="27"/>
        <v>5252000</v>
      </c>
      <c r="E839" s="9">
        <f t="shared" si="26"/>
        <v>3761600</v>
      </c>
    </row>
    <row r="840" spans="4:5">
      <c r="D840" s="9">
        <f t="shared" si="27"/>
        <v>5256000</v>
      </c>
      <c r="E840" s="9">
        <f t="shared" si="26"/>
        <v>3764800</v>
      </c>
    </row>
    <row r="841" spans="4:5">
      <c r="D841" s="9">
        <f t="shared" si="27"/>
        <v>5260000</v>
      </c>
      <c r="E841" s="9">
        <f t="shared" si="26"/>
        <v>3768000</v>
      </c>
    </row>
    <row r="842" spans="4:5">
      <c r="D842" s="9">
        <f t="shared" si="27"/>
        <v>5264000</v>
      </c>
      <c r="E842" s="9">
        <f t="shared" si="26"/>
        <v>3771200</v>
      </c>
    </row>
    <row r="843" spans="4:5">
      <c r="D843" s="9">
        <f t="shared" si="27"/>
        <v>5268000</v>
      </c>
      <c r="E843" s="9">
        <f t="shared" si="26"/>
        <v>3774400</v>
      </c>
    </row>
    <row r="844" spans="4:5">
      <c r="D844" s="9">
        <f t="shared" si="27"/>
        <v>5272000</v>
      </c>
      <c r="E844" s="9">
        <f t="shared" si="26"/>
        <v>3777600</v>
      </c>
    </row>
    <row r="845" spans="4:5">
      <c r="D845" s="9">
        <f t="shared" si="27"/>
        <v>5276000</v>
      </c>
      <c r="E845" s="9">
        <f t="shared" si="26"/>
        <v>3780800</v>
      </c>
    </row>
    <row r="846" spans="4:5">
      <c r="D846" s="9">
        <f t="shared" si="27"/>
        <v>5280000</v>
      </c>
      <c r="E846" s="9">
        <f t="shared" si="26"/>
        <v>3784000</v>
      </c>
    </row>
    <row r="847" spans="4:5">
      <c r="D847" s="9">
        <f t="shared" si="27"/>
        <v>5284000</v>
      </c>
      <c r="E847" s="9">
        <f t="shared" si="26"/>
        <v>3787200</v>
      </c>
    </row>
    <row r="848" spans="4:5">
      <c r="D848" s="9">
        <f t="shared" si="27"/>
        <v>5288000</v>
      </c>
      <c r="E848" s="9">
        <f t="shared" si="26"/>
        <v>3790400</v>
      </c>
    </row>
    <row r="849" spans="4:5">
      <c r="D849" s="9">
        <f t="shared" si="27"/>
        <v>5292000</v>
      </c>
      <c r="E849" s="9">
        <f t="shared" si="26"/>
        <v>3793600</v>
      </c>
    </row>
    <row r="850" spans="4:5">
      <c r="D850" s="9">
        <f t="shared" si="27"/>
        <v>5296000</v>
      </c>
      <c r="E850" s="9">
        <f t="shared" si="26"/>
        <v>3796800</v>
      </c>
    </row>
    <row r="851" spans="4:5">
      <c r="D851" s="9">
        <f t="shared" si="27"/>
        <v>5300000</v>
      </c>
      <c r="E851" s="9">
        <f t="shared" si="26"/>
        <v>3800000</v>
      </c>
    </row>
    <row r="852" spans="4:5">
      <c r="D852" s="9">
        <f t="shared" si="27"/>
        <v>5304000</v>
      </c>
      <c r="E852" s="9">
        <f t="shared" si="26"/>
        <v>3803200</v>
      </c>
    </row>
    <row r="853" spans="4:5">
      <c r="D853" s="9">
        <f t="shared" si="27"/>
        <v>5308000</v>
      </c>
      <c r="E853" s="9">
        <f t="shared" si="26"/>
        <v>3806400</v>
      </c>
    </row>
    <row r="854" spans="4:5">
      <c r="D854" s="9">
        <f t="shared" si="27"/>
        <v>5312000</v>
      </c>
      <c r="E854" s="9">
        <f t="shared" si="26"/>
        <v>3809600</v>
      </c>
    </row>
    <row r="855" spans="4:5">
      <c r="D855" s="9">
        <f t="shared" si="27"/>
        <v>5316000</v>
      </c>
      <c r="E855" s="9">
        <f t="shared" si="26"/>
        <v>3812800</v>
      </c>
    </row>
    <row r="856" spans="4:5">
      <c r="D856" s="9">
        <f t="shared" si="27"/>
        <v>5320000</v>
      </c>
      <c r="E856" s="9">
        <f t="shared" si="26"/>
        <v>3816000</v>
      </c>
    </row>
    <row r="857" spans="4:5">
      <c r="D857" s="9">
        <f t="shared" si="27"/>
        <v>5324000</v>
      </c>
      <c r="E857" s="9">
        <f t="shared" si="26"/>
        <v>3819200</v>
      </c>
    </row>
    <row r="858" spans="4:5">
      <c r="D858" s="9">
        <f t="shared" si="27"/>
        <v>5328000</v>
      </c>
      <c r="E858" s="9">
        <f t="shared" si="26"/>
        <v>3822400</v>
      </c>
    </row>
    <row r="859" spans="4:5">
      <c r="D859" s="9">
        <f t="shared" si="27"/>
        <v>5332000</v>
      </c>
      <c r="E859" s="9">
        <f t="shared" si="26"/>
        <v>3825600</v>
      </c>
    </row>
    <row r="860" spans="4:5">
      <c r="D860" s="9">
        <f t="shared" si="27"/>
        <v>5336000</v>
      </c>
      <c r="E860" s="9">
        <f t="shared" si="26"/>
        <v>3828800</v>
      </c>
    </row>
    <row r="861" spans="4:5">
      <c r="D861" s="9">
        <f t="shared" si="27"/>
        <v>5340000</v>
      </c>
      <c r="E861" s="9">
        <f t="shared" si="26"/>
        <v>3832000</v>
      </c>
    </row>
    <row r="862" spans="4:5">
      <c r="D862" s="9">
        <f t="shared" si="27"/>
        <v>5344000</v>
      </c>
      <c r="E862" s="9">
        <f t="shared" si="26"/>
        <v>3835200</v>
      </c>
    </row>
    <row r="863" spans="4:5">
      <c r="D863" s="9">
        <f t="shared" si="27"/>
        <v>5348000</v>
      </c>
      <c r="E863" s="9">
        <f t="shared" si="26"/>
        <v>3838400</v>
      </c>
    </row>
    <row r="864" spans="4:5">
      <c r="D864" s="9">
        <f t="shared" si="27"/>
        <v>5352000</v>
      </c>
      <c r="E864" s="9">
        <f t="shared" si="26"/>
        <v>3841600</v>
      </c>
    </row>
    <row r="865" spans="4:5">
      <c r="D865" s="9">
        <f t="shared" si="27"/>
        <v>5356000</v>
      </c>
      <c r="E865" s="9">
        <f t="shared" si="26"/>
        <v>3844800</v>
      </c>
    </row>
    <row r="866" spans="4:5">
      <c r="D866" s="9">
        <f t="shared" si="27"/>
        <v>5360000</v>
      </c>
      <c r="E866" s="9">
        <f t="shared" si="26"/>
        <v>3848000</v>
      </c>
    </row>
    <row r="867" spans="4:5">
      <c r="D867" s="9">
        <f t="shared" si="27"/>
        <v>5364000</v>
      </c>
      <c r="E867" s="9">
        <f t="shared" si="26"/>
        <v>3851200</v>
      </c>
    </row>
    <row r="868" spans="4:5">
      <c r="D868" s="9">
        <f t="shared" si="27"/>
        <v>5368000</v>
      </c>
      <c r="E868" s="9">
        <f t="shared" si="26"/>
        <v>3854400</v>
      </c>
    </row>
    <row r="869" spans="4:5">
      <c r="D869" s="9">
        <f t="shared" si="27"/>
        <v>5372000</v>
      </c>
      <c r="E869" s="9">
        <f t="shared" si="26"/>
        <v>3857600</v>
      </c>
    </row>
    <row r="870" spans="4:5">
      <c r="D870" s="9">
        <f t="shared" si="27"/>
        <v>5376000</v>
      </c>
      <c r="E870" s="9">
        <f t="shared" si="26"/>
        <v>3860800</v>
      </c>
    </row>
    <row r="871" spans="4:5">
      <c r="D871" s="9">
        <f t="shared" si="27"/>
        <v>5380000</v>
      </c>
      <c r="E871" s="9">
        <f t="shared" si="26"/>
        <v>3864000</v>
      </c>
    </row>
    <row r="872" spans="4:5">
      <c r="D872" s="9">
        <f t="shared" si="27"/>
        <v>5384000</v>
      </c>
      <c r="E872" s="9">
        <f t="shared" si="26"/>
        <v>3867200</v>
      </c>
    </row>
    <row r="873" spans="4:5">
      <c r="D873" s="9">
        <f t="shared" si="27"/>
        <v>5388000</v>
      </c>
      <c r="E873" s="9">
        <f t="shared" si="26"/>
        <v>3870400</v>
      </c>
    </row>
    <row r="874" spans="4:5">
      <c r="D874" s="9">
        <f t="shared" si="27"/>
        <v>5392000</v>
      </c>
      <c r="E874" s="9">
        <f t="shared" si="26"/>
        <v>3873600</v>
      </c>
    </row>
    <row r="875" spans="4:5">
      <c r="D875" s="9">
        <f t="shared" si="27"/>
        <v>5396000</v>
      </c>
      <c r="E875" s="9">
        <f t="shared" si="26"/>
        <v>3876800</v>
      </c>
    </row>
    <row r="876" spans="4:5">
      <c r="D876" s="9">
        <f t="shared" si="27"/>
        <v>5400000</v>
      </c>
      <c r="E876" s="9">
        <f t="shared" ref="E876:E939" si="28">E875+3200</f>
        <v>3880000</v>
      </c>
    </row>
    <row r="877" spans="4:5">
      <c r="D877" s="9">
        <f t="shared" si="27"/>
        <v>5404000</v>
      </c>
      <c r="E877" s="9">
        <f t="shared" si="28"/>
        <v>3883200</v>
      </c>
    </row>
    <row r="878" spans="4:5">
      <c r="D878" s="9">
        <f t="shared" si="27"/>
        <v>5408000</v>
      </c>
      <c r="E878" s="9">
        <f t="shared" si="28"/>
        <v>3886400</v>
      </c>
    </row>
    <row r="879" spans="4:5">
      <c r="D879" s="9">
        <f t="shared" si="27"/>
        <v>5412000</v>
      </c>
      <c r="E879" s="9">
        <f t="shared" si="28"/>
        <v>3889600</v>
      </c>
    </row>
    <row r="880" spans="4:5">
      <c r="D880" s="9">
        <f t="shared" si="27"/>
        <v>5416000</v>
      </c>
      <c r="E880" s="9">
        <f t="shared" si="28"/>
        <v>3892800</v>
      </c>
    </row>
    <row r="881" spans="4:5">
      <c r="D881" s="9">
        <f t="shared" si="27"/>
        <v>5420000</v>
      </c>
      <c r="E881" s="9">
        <f t="shared" si="28"/>
        <v>3896000</v>
      </c>
    </row>
    <row r="882" spans="4:5">
      <c r="D882" s="9">
        <f t="shared" si="27"/>
        <v>5424000</v>
      </c>
      <c r="E882" s="9">
        <f t="shared" si="28"/>
        <v>3899200</v>
      </c>
    </row>
    <row r="883" spans="4:5">
      <c r="D883" s="9">
        <f t="shared" si="27"/>
        <v>5428000</v>
      </c>
      <c r="E883" s="9">
        <f t="shared" si="28"/>
        <v>3902400</v>
      </c>
    </row>
    <row r="884" spans="4:5">
      <c r="D884" s="9">
        <f t="shared" si="27"/>
        <v>5432000</v>
      </c>
      <c r="E884" s="9">
        <f t="shared" si="28"/>
        <v>3905600</v>
      </c>
    </row>
    <row r="885" spans="4:5">
      <c r="D885" s="9">
        <f t="shared" si="27"/>
        <v>5436000</v>
      </c>
      <c r="E885" s="9">
        <f t="shared" si="28"/>
        <v>3908800</v>
      </c>
    </row>
    <row r="886" spans="4:5">
      <c r="D886" s="9">
        <f t="shared" si="27"/>
        <v>5440000</v>
      </c>
      <c r="E886" s="9">
        <f t="shared" si="28"/>
        <v>3912000</v>
      </c>
    </row>
    <row r="887" spans="4:5">
      <c r="D887" s="9">
        <f t="shared" si="27"/>
        <v>5444000</v>
      </c>
      <c r="E887" s="9">
        <f t="shared" si="28"/>
        <v>3915200</v>
      </c>
    </row>
    <row r="888" spans="4:5">
      <c r="D888" s="9">
        <f t="shared" si="27"/>
        <v>5448000</v>
      </c>
      <c r="E888" s="9">
        <f t="shared" si="28"/>
        <v>3918400</v>
      </c>
    </row>
    <row r="889" spans="4:5">
      <c r="D889" s="9">
        <f t="shared" si="27"/>
        <v>5452000</v>
      </c>
      <c r="E889" s="9">
        <f t="shared" si="28"/>
        <v>3921600</v>
      </c>
    </row>
    <row r="890" spans="4:5">
      <c r="D890" s="9">
        <f t="shared" si="27"/>
        <v>5456000</v>
      </c>
      <c r="E890" s="9">
        <f t="shared" si="28"/>
        <v>3924800</v>
      </c>
    </row>
    <row r="891" spans="4:5">
      <c r="D891" s="9">
        <f t="shared" si="27"/>
        <v>5460000</v>
      </c>
      <c r="E891" s="9">
        <f t="shared" si="28"/>
        <v>3928000</v>
      </c>
    </row>
    <row r="892" spans="4:5">
      <c r="D892" s="9">
        <f t="shared" si="27"/>
        <v>5464000</v>
      </c>
      <c r="E892" s="9">
        <f t="shared" si="28"/>
        <v>3931200</v>
      </c>
    </row>
    <row r="893" spans="4:5">
      <c r="D893" s="9">
        <f t="shared" si="27"/>
        <v>5468000</v>
      </c>
      <c r="E893" s="9">
        <f t="shared" si="28"/>
        <v>3934400</v>
      </c>
    </row>
    <row r="894" spans="4:5">
      <c r="D894" s="9">
        <f t="shared" si="27"/>
        <v>5472000</v>
      </c>
      <c r="E894" s="9">
        <f t="shared" si="28"/>
        <v>3937600</v>
      </c>
    </row>
    <row r="895" spans="4:5">
      <c r="D895" s="9">
        <f t="shared" si="27"/>
        <v>5476000</v>
      </c>
      <c r="E895" s="9">
        <f t="shared" si="28"/>
        <v>3940800</v>
      </c>
    </row>
    <row r="896" spans="4:5">
      <c r="D896" s="9">
        <f t="shared" si="27"/>
        <v>5480000</v>
      </c>
      <c r="E896" s="9">
        <f t="shared" si="28"/>
        <v>3944000</v>
      </c>
    </row>
    <row r="897" spans="4:5">
      <c r="D897" s="9">
        <f t="shared" si="27"/>
        <v>5484000</v>
      </c>
      <c r="E897" s="9">
        <f t="shared" si="28"/>
        <v>3947200</v>
      </c>
    </row>
    <row r="898" spans="4:5">
      <c r="D898" s="9">
        <f t="shared" si="27"/>
        <v>5488000</v>
      </c>
      <c r="E898" s="9">
        <f t="shared" si="28"/>
        <v>3950400</v>
      </c>
    </row>
    <row r="899" spans="4:5">
      <c r="D899" s="9">
        <f t="shared" ref="D899:D962" si="29">D898+4000</f>
        <v>5492000</v>
      </c>
      <c r="E899" s="9">
        <f t="shared" si="28"/>
        <v>3953600</v>
      </c>
    </row>
    <row r="900" spans="4:5">
      <c r="D900" s="9">
        <f t="shared" si="29"/>
        <v>5496000</v>
      </c>
      <c r="E900" s="9">
        <f t="shared" si="28"/>
        <v>3956800</v>
      </c>
    </row>
    <row r="901" spans="4:5">
      <c r="D901" s="9">
        <f t="shared" si="29"/>
        <v>5500000</v>
      </c>
      <c r="E901" s="9">
        <f t="shared" si="28"/>
        <v>3960000</v>
      </c>
    </row>
    <row r="902" spans="4:5">
      <c r="D902" s="9">
        <f t="shared" si="29"/>
        <v>5504000</v>
      </c>
      <c r="E902" s="9">
        <f t="shared" si="28"/>
        <v>3963200</v>
      </c>
    </row>
    <row r="903" spans="4:5">
      <c r="D903" s="9">
        <f t="shared" si="29"/>
        <v>5508000</v>
      </c>
      <c r="E903" s="9">
        <f t="shared" si="28"/>
        <v>3966400</v>
      </c>
    </row>
    <row r="904" spans="4:5">
      <c r="D904" s="9">
        <f t="shared" si="29"/>
        <v>5512000</v>
      </c>
      <c r="E904" s="9">
        <f t="shared" si="28"/>
        <v>3969600</v>
      </c>
    </row>
    <row r="905" spans="4:5">
      <c r="D905" s="9">
        <f t="shared" si="29"/>
        <v>5516000</v>
      </c>
      <c r="E905" s="9">
        <f t="shared" si="28"/>
        <v>3972800</v>
      </c>
    </row>
    <row r="906" spans="4:5">
      <c r="D906" s="9">
        <f t="shared" si="29"/>
        <v>5520000</v>
      </c>
      <c r="E906" s="9">
        <f t="shared" si="28"/>
        <v>3976000</v>
      </c>
    </row>
    <row r="907" spans="4:5">
      <c r="D907" s="9">
        <f t="shared" si="29"/>
        <v>5524000</v>
      </c>
      <c r="E907" s="9">
        <f t="shared" si="28"/>
        <v>3979200</v>
      </c>
    </row>
    <row r="908" spans="4:5">
      <c r="D908" s="9">
        <f t="shared" si="29"/>
        <v>5528000</v>
      </c>
      <c r="E908" s="9">
        <f t="shared" si="28"/>
        <v>3982400</v>
      </c>
    </row>
    <row r="909" spans="4:5">
      <c r="D909" s="9">
        <f t="shared" si="29"/>
        <v>5532000</v>
      </c>
      <c r="E909" s="9">
        <f t="shared" si="28"/>
        <v>3985600</v>
      </c>
    </row>
    <row r="910" spans="4:5">
      <c r="D910" s="9">
        <f t="shared" si="29"/>
        <v>5536000</v>
      </c>
      <c r="E910" s="9">
        <f t="shared" si="28"/>
        <v>3988800</v>
      </c>
    </row>
    <row r="911" spans="4:5">
      <c r="D911" s="9">
        <f t="shared" si="29"/>
        <v>5540000</v>
      </c>
      <c r="E911" s="9">
        <f t="shared" si="28"/>
        <v>3992000</v>
      </c>
    </row>
    <row r="912" spans="4:5">
      <c r="D912" s="9">
        <f t="shared" si="29"/>
        <v>5544000</v>
      </c>
      <c r="E912" s="9">
        <f t="shared" si="28"/>
        <v>3995200</v>
      </c>
    </row>
    <row r="913" spans="4:5">
      <c r="D913" s="9">
        <f t="shared" si="29"/>
        <v>5548000</v>
      </c>
      <c r="E913" s="9">
        <f t="shared" si="28"/>
        <v>3998400</v>
      </c>
    </row>
    <row r="914" spans="4:5">
      <c r="D914" s="9">
        <f t="shared" si="29"/>
        <v>5552000</v>
      </c>
      <c r="E914" s="9">
        <f t="shared" si="28"/>
        <v>4001600</v>
      </c>
    </row>
    <row r="915" spans="4:5">
      <c r="D915" s="9">
        <f t="shared" si="29"/>
        <v>5556000</v>
      </c>
      <c r="E915" s="9">
        <f t="shared" si="28"/>
        <v>4004800</v>
      </c>
    </row>
    <row r="916" spans="4:5">
      <c r="D916" s="9">
        <f t="shared" si="29"/>
        <v>5560000</v>
      </c>
      <c r="E916" s="9">
        <f t="shared" si="28"/>
        <v>4008000</v>
      </c>
    </row>
    <row r="917" spans="4:5">
      <c r="D917" s="9">
        <f t="shared" si="29"/>
        <v>5564000</v>
      </c>
      <c r="E917" s="9">
        <f t="shared" si="28"/>
        <v>4011200</v>
      </c>
    </row>
    <row r="918" spans="4:5">
      <c r="D918" s="9">
        <f t="shared" si="29"/>
        <v>5568000</v>
      </c>
      <c r="E918" s="9">
        <f t="shared" si="28"/>
        <v>4014400</v>
      </c>
    </row>
    <row r="919" spans="4:5">
      <c r="D919" s="9">
        <f t="shared" si="29"/>
        <v>5572000</v>
      </c>
      <c r="E919" s="9">
        <f t="shared" si="28"/>
        <v>4017600</v>
      </c>
    </row>
    <row r="920" spans="4:5">
      <c r="D920" s="9">
        <f t="shared" si="29"/>
        <v>5576000</v>
      </c>
      <c r="E920" s="9">
        <f t="shared" si="28"/>
        <v>4020800</v>
      </c>
    </row>
    <row r="921" spans="4:5">
      <c r="D921" s="9">
        <f t="shared" si="29"/>
        <v>5580000</v>
      </c>
      <c r="E921" s="9">
        <f t="shared" si="28"/>
        <v>4024000</v>
      </c>
    </row>
    <row r="922" spans="4:5">
      <c r="D922" s="9">
        <f t="shared" si="29"/>
        <v>5584000</v>
      </c>
      <c r="E922" s="9">
        <f t="shared" si="28"/>
        <v>4027200</v>
      </c>
    </row>
    <row r="923" spans="4:5">
      <c r="D923" s="9">
        <f t="shared" si="29"/>
        <v>5588000</v>
      </c>
      <c r="E923" s="9">
        <f t="shared" si="28"/>
        <v>4030400</v>
      </c>
    </row>
    <row r="924" spans="4:5">
      <c r="D924" s="9">
        <f t="shared" si="29"/>
        <v>5592000</v>
      </c>
      <c r="E924" s="9">
        <f t="shared" si="28"/>
        <v>4033600</v>
      </c>
    </row>
    <row r="925" spans="4:5">
      <c r="D925" s="9">
        <f t="shared" si="29"/>
        <v>5596000</v>
      </c>
      <c r="E925" s="9">
        <f t="shared" si="28"/>
        <v>4036800</v>
      </c>
    </row>
    <row r="926" spans="4:5">
      <c r="D926" s="9">
        <f t="shared" si="29"/>
        <v>5600000</v>
      </c>
      <c r="E926" s="9">
        <f t="shared" si="28"/>
        <v>4040000</v>
      </c>
    </row>
    <row r="927" spans="4:5">
      <c r="D927" s="9">
        <f t="shared" si="29"/>
        <v>5604000</v>
      </c>
      <c r="E927" s="9">
        <f t="shared" si="28"/>
        <v>4043200</v>
      </c>
    </row>
    <row r="928" spans="4:5">
      <c r="D928" s="9">
        <f t="shared" si="29"/>
        <v>5608000</v>
      </c>
      <c r="E928" s="9">
        <f t="shared" si="28"/>
        <v>4046400</v>
      </c>
    </row>
    <row r="929" spans="4:5">
      <c r="D929" s="9">
        <f t="shared" si="29"/>
        <v>5612000</v>
      </c>
      <c r="E929" s="9">
        <f t="shared" si="28"/>
        <v>4049600</v>
      </c>
    </row>
    <row r="930" spans="4:5">
      <c r="D930" s="9">
        <f t="shared" si="29"/>
        <v>5616000</v>
      </c>
      <c r="E930" s="9">
        <f t="shared" si="28"/>
        <v>4052800</v>
      </c>
    </row>
    <row r="931" spans="4:5">
      <c r="D931" s="9">
        <f t="shared" si="29"/>
        <v>5620000</v>
      </c>
      <c r="E931" s="9">
        <f t="shared" si="28"/>
        <v>4056000</v>
      </c>
    </row>
    <row r="932" spans="4:5">
      <c r="D932" s="9">
        <f t="shared" si="29"/>
        <v>5624000</v>
      </c>
      <c r="E932" s="9">
        <f t="shared" si="28"/>
        <v>4059200</v>
      </c>
    </row>
    <row r="933" spans="4:5">
      <c r="D933" s="9">
        <f t="shared" si="29"/>
        <v>5628000</v>
      </c>
      <c r="E933" s="9">
        <f t="shared" si="28"/>
        <v>4062400</v>
      </c>
    </row>
    <row r="934" spans="4:5">
      <c r="D934" s="9">
        <f t="shared" si="29"/>
        <v>5632000</v>
      </c>
      <c r="E934" s="9">
        <f t="shared" si="28"/>
        <v>4065600</v>
      </c>
    </row>
    <row r="935" spans="4:5">
      <c r="D935" s="9">
        <f t="shared" si="29"/>
        <v>5636000</v>
      </c>
      <c r="E935" s="9">
        <f t="shared" si="28"/>
        <v>4068800</v>
      </c>
    </row>
    <row r="936" spans="4:5">
      <c r="D936" s="9">
        <f t="shared" si="29"/>
        <v>5640000</v>
      </c>
      <c r="E936" s="9">
        <f t="shared" si="28"/>
        <v>4072000</v>
      </c>
    </row>
    <row r="937" spans="4:5">
      <c r="D937" s="9">
        <f t="shared" si="29"/>
        <v>5644000</v>
      </c>
      <c r="E937" s="9">
        <f t="shared" si="28"/>
        <v>4075200</v>
      </c>
    </row>
    <row r="938" spans="4:5">
      <c r="D938" s="9">
        <f t="shared" si="29"/>
        <v>5648000</v>
      </c>
      <c r="E938" s="9">
        <f t="shared" si="28"/>
        <v>4078400</v>
      </c>
    </row>
    <row r="939" spans="4:5">
      <c r="D939" s="9">
        <f t="shared" si="29"/>
        <v>5652000</v>
      </c>
      <c r="E939" s="9">
        <f t="shared" si="28"/>
        <v>4081600</v>
      </c>
    </row>
    <row r="940" spans="4:5">
      <c r="D940" s="9">
        <f t="shared" si="29"/>
        <v>5656000</v>
      </c>
      <c r="E940" s="9">
        <f t="shared" ref="E940:E1003" si="30">E939+3200</f>
        <v>4084800</v>
      </c>
    </row>
    <row r="941" spans="4:5">
      <c r="D941" s="9">
        <f t="shared" si="29"/>
        <v>5660000</v>
      </c>
      <c r="E941" s="9">
        <f t="shared" si="30"/>
        <v>4088000</v>
      </c>
    </row>
    <row r="942" spans="4:5">
      <c r="D942" s="9">
        <f t="shared" si="29"/>
        <v>5664000</v>
      </c>
      <c r="E942" s="9">
        <f t="shared" si="30"/>
        <v>4091200</v>
      </c>
    </row>
    <row r="943" spans="4:5">
      <c r="D943" s="9">
        <f t="shared" si="29"/>
        <v>5668000</v>
      </c>
      <c r="E943" s="9">
        <f t="shared" si="30"/>
        <v>4094400</v>
      </c>
    </row>
    <row r="944" spans="4:5">
      <c r="D944" s="9">
        <f t="shared" si="29"/>
        <v>5672000</v>
      </c>
      <c r="E944" s="9">
        <f t="shared" si="30"/>
        <v>4097600</v>
      </c>
    </row>
    <row r="945" spans="4:5">
      <c r="D945" s="9">
        <f t="shared" si="29"/>
        <v>5676000</v>
      </c>
      <c r="E945" s="9">
        <f t="shared" si="30"/>
        <v>4100800</v>
      </c>
    </row>
    <row r="946" spans="4:5">
      <c r="D946" s="9">
        <f t="shared" si="29"/>
        <v>5680000</v>
      </c>
      <c r="E946" s="9">
        <f t="shared" si="30"/>
        <v>4104000</v>
      </c>
    </row>
    <row r="947" spans="4:5">
      <c r="D947" s="9">
        <f t="shared" si="29"/>
        <v>5684000</v>
      </c>
      <c r="E947" s="9">
        <f t="shared" si="30"/>
        <v>4107200</v>
      </c>
    </row>
    <row r="948" spans="4:5">
      <c r="D948" s="9">
        <f t="shared" si="29"/>
        <v>5688000</v>
      </c>
      <c r="E948" s="9">
        <f t="shared" si="30"/>
        <v>4110400</v>
      </c>
    </row>
    <row r="949" spans="4:5">
      <c r="D949" s="9">
        <f t="shared" si="29"/>
        <v>5692000</v>
      </c>
      <c r="E949" s="9">
        <f t="shared" si="30"/>
        <v>4113600</v>
      </c>
    </row>
    <row r="950" spans="4:5">
      <c r="D950" s="9">
        <f t="shared" si="29"/>
        <v>5696000</v>
      </c>
      <c r="E950" s="9">
        <f t="shared" si="30"/>
        <v>4116800</v>
      </c>
    </row>
    <row r="951" spans="4:5">
      <c r="D951" s="9">
        <f t="shared" si="29"/>
        <v>5700000</v>
      </c>
      <c r="E951" s="9">
        <f t="shared" si="30"/>
        <v>4120000</v>
      </c>
    </row>
    <row r="952" spans="4:5">
      <c r="D952" s="9">
        <f t="shared" si="29"/>
        <v>5704000</v>
      </c>
      <c r="E952" s="9">
        <f t="shared" si="30"/>
        <v>4123200</v>
      </c>
    </row>
    <row r="953" spans="4:5">
      <c r="D953" s="9">
        <f t="shared" si="29"/>
        <v>5708000</v>
      </c>
      <c r="E953" s="9">
        <f t="shared" si="30"/>
        <v>4126400</v>
      </c>
    </row>
    <row r="954" spans="4:5">
      <c r="D954" s="9">
        <f t="shared" si="29"/>
        <v>5712000</v>
      </c>
      <c r="E954" s="9">
        <f t="shared" si="30"/>
        <v>4129600</v>
      </c>
    </row>
    <row r="955" spans="4:5">
      <c r="D955" s="9">
        <f t="shared" si="29"/>
        <v>5716000</v>
      </c>
      <c r="E955" s="9">
        <f t="shared" si="30"/>
        <v>4132800</v>
      </c>
    </row>
    <row r="956" spans="4:5">
      <c r="D956" s="9">
        <f t="shared" si="29"/>
        <v>5720000</v>
      </c>
      <c r="E956" s="9">
        <f t="shared" si="30"/>
        <v>4136000</v>
      </c>
    </row>
    <row r="957" spans="4:5">
      <c r="D957" s="9">
        <f t="shared" si="29"/>
        <v>5724000</v>
      </c>
      <c r="E957" s="9">
        <f t="shared" si="30"/>
        <v>4139200</v>
      </c>
    </row>
    <row r="958" spans="4:5">
      <c r="D958" s="9">
        <f t="shared" si="29"/>
        <v>5728000</v>
      </c>
      <c r="E958" s="9">
        <f t="shared" si="30"/>
        <v>4142400</v>
      </c>
    </row>
    <row r="959" spans="4:5">
      <c r="D959" s="9">
        <f t="shared" si="29"/>
        <v>5732000</v>
      </c>
      <c r="E959" s="9">
        <f t="shared" si="30"/>
        <v>4145600</v>
      </c>
    </row>
    <row r="960" spans="4:5">
      <c r="D960" s="9">
        <f t="shared" si="29"/>
        <v>5736000</v>
      </c>
      <c r="E960" s="9">
        <f t="shared" si="30"/>
        <v>4148800</v>
      </c>
    </row>
    <row r="961" spans="4:5">
      <c r="D961" s="9">
        <f t="shared" si="29"/>
        <v>5740000</v>
      </c>
      <c r="E961" s="9">
        <f t="shared" si="30"/>
        <v>4152000</v>
      </c>
    </row>
    <row r="962" spans="4:5">
      <c r="D962" s="9">
        <f t="shared" si="29"/>
        <v>5744000</v>
      </c>
      <c r="E962" s="9">
        <f t="shared" si="30"/>
        <v>4155200</v>
      </c>
    </row>
    <row r="963" spans="4:5">
      <c r="D963" s="9">
        <f t="shared" ref="D963:D1026" si="31">D962+4000</f>
        <v>5748000</v>
      </c>
      <c r="E963" s="9">
        <f t="shared" si="30"/>
        <v>4158400</v>
      </c>
    </row>
    <row r="964" spans="4:5">
      <c r="D964" s="9">
        <f t="shared" si="31"/>
        <v>5752000</v>
      </c>
      <c r="E964" s="9">
        <f t="shared" si="30"/>
        <v>4161600</v>
      </c>
    </row>
    <row r="965" spans="4:5">
      <c r="D965" s="9">
        <f t="shared" si="31"/>
        <v>5756000</v>
      </c>
      <c r="E965" s="9">
        <f t="shared" si="30"/>
        <v>4164800</v>
      </c>
    </row>
    <row r="966" spans="4:5">
      <c r="D966" s="9">
        <f t="shared" si="31"/>
        <v>5760000</v>
      </c>
      <c r="E966" s="9">
        <f t="shared" si="30"/>
        <v>4168000</v>
      </c>
    </row>
    <row r="967" spans="4:5">
      <c r="D967" s="9">
        <f t="shared" si="31"/>
        <v>5764000</v>
      </c>
      <c r="E967" s="9">
        <f t="shared" si="30"/>
        <v>4171200</v>
      </c>
    </row>
    <row r="968" spans="4:5">
      <c r="D968" s="9">
        <f t="shared" si="31"/>
        <v>5768000</v>
      </c>
      <c r="E968" s="9">
        <f t="shared" si="30"/>
        <v>4174400</v>
      </c>
    </row>
    <row r="969" spans="4:5">
      <c r="D969" s="9">
        <f t="shared" si="31"/>
        <v>5772000</v>
      </c>
      <c r="E969" s="9">
        <f t="shared" si="30"/>
        <v>4177600</v>
      </c>
    </row>
    <row r="970" spans="4:5">
      <c r="D970" s="9">
        <f t="shared" si="31"/>
        <v>5776000</v>
      </c>
      <c r="E970" s="9">
        <f t="shared" si="30"/>
        <v>4180800</v>
      </c>
    </row>
    <row r="971" spans="4:5">
      <c r="D971" s="9">
        <f t="shared" si="31"/>
        <v>5780000</v>
      </c>
      <c r="E971" s="9">
        <f t="shared" si="30"/>
        <v>4184000</v>
      </c>
    </row>
    <row r="972" spans="4:5">
      <c r="D972" s="9">
        <f t="shared" si="31"/>
        <v>5784000</v>
      </c>
      <c r="E972" s="9">
        <f t="shared" si="30"/>
        <v>4187200</v>
      </c>
    </row>
    <row r="973" spans="4:5">
      <c r="D973" s="9">
        <f t="shared" si="31"/>
        <v>5788000</v>
      </c>
      <c r="E973" s="9">
        <f t="shared" si="30"/>
        <v>4190400</v>
      </c>
    </row>
    <row r="974" spans="4:5">
      <c r="D974" s="9">
        <f t="shared" si="31"/>
        <v>5792000</v>
      </c>
      <c r="E974" s="9">
        <f t="shared" si="30"/>
        <v>4193600</v>
      </c>
    </row>
    <row r="975" spans="4:5">
      <c r="D975" s="9">
        <f t="shared" si="31"/>
        <v>5796000</v>
      </c>
      <c r="E975" s="9">
        <f t="shared" si="30"/>
        <v>4196800</v>
      </c>
    </row>
    <row r="976" spans="4:5">
      <c r="D976" s="9">
        <f t="shared" si="31"/>
        <v>5800000</v>
      </c>
      <c r="E976" s="9">
        <f t="shared" si="30"/>
        <v>4200000</v>
      </c>
    </row>
    <row r="977" spans="4:5">
      <c r="D977" s="9">
        <f t="shared" si="31"/>
        <v>5804000</v>
      </c>
      <c r="E977" s="9">
        <f t="shared" si="30"/>
        <v>4203200</v>
      </c>
    </row>
    <row r="978" spans="4:5">
      <c r="D978" s="9">
        <f t="shared" si="31"/>
        <v>5808000</v>
      </c>
      <c r="E978" s="9">
        <f t="shared" si="30"/>
        <v>4206400</v>
      </c>
    </row>
    <row r="979" spans="4:5">
      <c r="D979" s="9">
        <f t="shared" si="31"/>
        <v>5812000</v>
      </c>
      <c r="E979" s="9">
        <f t="shared" si="30"/>
        <v>4209600</v>
      </c>
    </row>
    <row r="980" spans="4:5">
      <c r="D980" s="9">
        <f t="shared" si="31"/>
        <v>5816000</v>
      </c>
      <c r="E980" s="9">
        <f t="shared" si="30"/>
        <v>4212800</v>
      </c>
    </row>
    <row r="981" spans="4:5">
      <c r="D981" s="9">
        <f t="shared" si="31"/>
        <v>5820000</v>
      </c>
      <c r="E981" s="9">
        <f t="shared" si="30"/>
        <v>4216000</v>
      </c>
    </row>
    <row r="982" spans="4:5">
      <c r="D982" s="9">
        <f t="shared" si="31"/>
        <v>5824000</v>
      </c>
      <c r="E982" s="9">
        <f t="shared" si="30"/>
        <v>4219200</v>
      </c>
    </row>
    <row r="983" spans="4:5">
      <c r="D983" s="9">
        <f t="shared" si="31"/>
        <v>5828000</v>
      </c>
      <c r="E983" s="9">
        <f t="shared" si="30"/>
        <v>4222400</v>
      </c>
    </row>
    <row r="984" spans="4:5">
      <c r="D984" s="9">
        <f t="shared" si="31"/>
        <v>5832000</v>
      </c>
      <c r="E984" s="9">
        <f t="shared" si="30"/>
        <v>4225600</v>
      </c>
    </row>
    <row r="985" spans="4:5">
      <c r="D985" s="9">
        <f t="shared" si="31"/>
        <v>5836000</v>
      </c>
      <c r="E985" s="9">
        <f t="shared" si="30"/>
        <v>4228800</v>
      </c>
    </row>
    <row r="986" spans="4:5">
      <c r="D986" s="9">
        <f t="shared" si="31"/>
        <v>5840000</v>
      </c>
      <c r="E986" s="9">
        <f t="shared" si="30"/>
        <v>4232000</v>
      </c>
    </row>
    <row r="987" spans="4:5">
      <c r="D987" s="9">
        <f t="shared" si="31"/>
        <v>5844000</v>
      </c>
      <c r="E987" s="9">
        <f t="shared" si="30"/>
        <v>4235200</v>
      </c>
    </row>
    <row r="988" spans="4:5">
      <c r="D988" s="9">
        <f t="shared" si="31"/>
        <v>5848000</v>
      </c>
      <c r="E988" s="9">
        <f t="shared" si="30"/>
        <v>4238400</v>
      </c>
    </row>
    <row r="989" spans="4:5">
      <c r="D989" s="9">
        <f t="shared" si="31"/>
        <v>5852000</v>
      </c>
      <c r="E989" s="9">
        <f t="shared" si="30"/>
        <v>4241600</v>
      </c>
    </row>
    <row r="990" spans="4:5">
      <c r="D990" s="9">
        <f t="shared" si="31"/>
        <v>5856000</v>
      </c>
      <c r="E990" s="9">
        <f t="shared" si="30"/>
        <v>4244800</v>
      </c>
    </row>
    <row r="991" spans="4:5">
      <c r="D991" s="9">
        <f t="shared" si="31"/>
        <v>5860000</v>
      </c>
      <c r="E991" s="9">
        <f t="shared" si="30"/>
        <v>4248000</v>
      </c>
    </row>
    <row r="992" spans="4:5">
      <c r="D992" s="9">
        <f t="shared" si="31"/>
        <v>5864000</v>
      </c>
      <c r="E992" s="9">
        <f t="shared" si="30"/>
        <v>4251200</v>
      </c>
    </row>
    <row r="993" spans="4:5">
      <c r="D993" s="9">
        <f t="shared" si="31"/>
        <v>5868000</v>
      </c>
      <c r="E993" s="9">
        <f t="shared" si="30"/>
        <v>4254400</v>
      </c>
    </row>
    <row r="994" spans="4:5">
      <c r="D994" s="9">
        <f t="shared" si="31"/>
        <v>5872000</v>
      </c>
      <c r="E994" s="9">
        <f t="shared" si="30"/>
        <v>4257600</v>
      </c>
    </row>
    <row r="995" spans="4:5">
      <c r="D995" s="9">
        <f t="shared" si="31"/>
        <v>5876000</v>
      </c>
      <c r="E995" s="9">
        <f t="shared" si="30"/>
        <v>4260800</v>
      </c>
    </row>
    <row r="996" spans="4:5">
      <c r="D996" s="9">
        <f t="shared" si="31"/>
        <v>5880000</v>
      </c>
      <c r="E996" s="9">
        <f t="shared" si="30"/>
        <v>4264000</v>
      </c>
    </row>
    <row r="997" spans="4:5">
      <c r="D997" s="9">
        <f t="shared" si="31"/>
        <v>5884000</v>
      </c>
      <c r="E997" s="9">
        <f t="shared" si="30"/>
        <v>4267200</v>
      </c>
    </row>
    <row r="998" spans="4:5">
      <c r="D998" s="9">
        <f t="shared" si="31"/>
        <v>5888000</v>
      </c>
      <c r="E998" s="9">
        <f t="shared" si="30"/>
        <v>4270400</v>
      </c>
    </row>
    <row r="999" spans="4:5">
      <c r="D999" s="9">
        <f t="shared" si="31"/>
        <v>5892000</v>
      </c>
      <c r="E999" s="9">
        <f t="shared" si="30"/>
        <v>4273600</v>
      </c>
    </row>
    <row r="1000" spans="4:5">
      <c r="D1000" s="9">
        <f t="shared" si="31"/>
        <v>5896000</v>
      </c>
      <c r="E1000" s="9">
        <f t="shared" si="30"/>
        <v>4276800</v>
      </c>
    </row>
    <row r="1001" spans="4:5">
      <c r="D1001" s="9">
        <f t="shared" si="31"/>
        <v>5900000</v>
      </c>
      <c r="E1001" s="9">
        <f t="shared" si="30"/>
        <v>4280000</v>
      </c>
    </row>
    <row r="1002" spans="4:5">
      <c r="D1002" s="9">
        <f t="shared" si="31"/>
        <v>5904000</v>
      </c>
      <c r="E1002" s="9">
        <f t="shared" si="30"/>
        <v>4283200</v>
      </c>
    </row>
    <row r="1003" spans="4:5">
      <c r="D1003" s="9">
        <f t="shared" si="31"/>
        <v>5908000</v>
      </c>
      <c r="E1003" s="9">
        <f t="shared" si="30"/>
        <v>4286400</v>
      </c>
    </row>
    <row r="1004" spans="4:5">
      <c r="D1004" s="9">
        <f t="shared" si="31"/>
        <v>5912000</v>
      </c>
      <c r="E1004" s="9">
        <f t="shared" ref="E1004:E1067" si="32">E1003+3200</f>
        <v>4289600</v>
      </c>
    </row>
    <row r="1005" spans="4:5">
      <c r="D1005" s="9">
        <f t="shared" si="31"/>
        <v>5916000</v>
      </c>
      <c r="E1005" s="9">
        <f t="shared" si="32"/>
        <v>4292800</v>
      </c>
    </row>
    <row r="1006" spans="4:5">
      <c r="D1006" s="9">
        <f t="shared" si="31"/>
        <v>5920000</v>
      </c>
      <c r="E1006" s="9">
        <f t="shared" si="32"/>
        <v>4296000</v>
      </c>
    </row>
    <row r="1007" spans="4:5">
      <c r="D1007" s="9">
        <f t="shared" si="31"/>
        <v>5924000</v>
      </c>
      <c r="E1007" s="9">
        <f t="shared" si="32"/>
        <v>4299200</v>
      </c>
    </row>
    <row r="1008" spans="4:5">
      <c r="D1008" s="9">
        <f t="shared" si="31"/>
        <v>5928000</v>
      </c>
      <c r="E1008" s="9">
        <f t="shared" si="32"/>
        <v>4302400</v>
      </c>
    </row>
    <row r="1009" spans="4:5">
      <c r="D1009" s="9">
        <f t="shared" si="31"/>
        <v>5932000</v>
      </c>
      <c r="E1009" s="9">
        <f t="shared" si="32"/>
        <v>4305600</v>
      </c>
    </row>
    <row r="1010" spans="4:5">
      <c r="D1010" s="9">
        <f t="shared" si="31"/>
        <v>5936000</v>
      </c>
      <c r="E1010" s="9">
        <f t="shared" si="32"/>
        <v>4308800</v>
      </c>
    </row>
    <row r="1011" spans="4:5">
      <c r="D1011" s="9">
        <f t="shared" si="31"/>
        <v>5940000</v>
      </c>
      <c r="E1011" s="9">
        <f t="shared" si="32"/>
        <v>4312000</v>
      </c>
    </row>
    <row r="1012" spans="4:5">
      <c r="D1012" s="9">
        <f t="shared" si="31"/>
        <v>5944000</v>
      </c>
      <c r="E1012" s="9">
        <f t="shared" si="32"/>
        <v>4315200</v>
      </c>
    </row>
    <row r="1013" spans="4:5">
      <c r="D1013" s="9">
        <f t="shared" si="31"/>
        <v>5948000</v>
      </c>
      <c r="E1013" s="9">
        <f t="shared" si="32"/>
        <v>4318400</v>
      </c>
    </row>
    <row r="1014" spans="4:5">
      <c r="D1014" s="9">
        <f t="shared" si="31"/>
        <v>5952000</v>
      </c>
      <c r="E1014" s="9">
        <f t="shared" si="32"/>
        <v>4321600</v>
      </c>
    </row>
    <row r="1015" spans="4:5">
      <c r="D1015" s="9">
        <f t="shared" si="31"/>
        <v>5956000</v>
      </c>
      <c r="E1015" s="9">
        <f t="shared" si="32"/>
        <v>4324800</v>
      </c>
    </row>
    <row r="1016" spans="4:5">
      <c r="D1016" s="9">
        <f t="shared" si="31"/>
        <v>5960000</v>
      </c>
      <c r="E1016" s="9">
        <f t="shared" si="32"/>
        <v>4328000</v>
      </c>
    </row>
    <row r="1017" spans="4:5">
      <c r="D1017" s="9">
        <f t="shared" si="31"/>
        <v>5964000</v>
      </c>
      <c r="E1017" s="9">
        <f t="shared" si="32"/>
        <v>4331200</v>
      </c>
    </row>
    <row r="1018" spans="4:5">
      <c r="D1018" s="9">
        <f t="shared" si="31"/>
        <v>5968000</v>
      </c>
      <c r="E1018" s="9">
        <f t="shared" si="32"/>
        <v>4334400</v>
      </c>
    </row>
    <row r="1019" spans="4:5">
      <c r="D1019" s="9">
        <f t="shared" si="31"/>
        <v>5972000</v>
      </c>
      <c r="E1019" s="9">
        <f t="shared" si="32"/>
        <v>4337600</v>
      </c>
    </row>
    <row r="1020" spans="4:5">
      <c r="D1020" s="9">
        <f t="shared" si="31"/>
        <v>5976000</v>
      </c>
      <c r="E1020" s="9">
        <f t="shared" si="32"/>
        <v>4340800</v>
      </c>
    </row>
    <row r="1021" spans="4:5">
      <c r="D1021" s="9">
        <f t="shared" si="31"/>
        <v>5980000</v>
      </c>
      <c r="E1021" s="9">
        <f t="shared" si="32"/>
        <v>4344000</v>
      </c>
    </row>
    <row r="1022" spans="4:5">
      <c r="D1022" s="9">
        <f t="shared" si="31"/>
        <v>5984000</v>
      </c>
      <c r="E1022" s="9">
        <f t="shared" si="32"/>
        <v>4347200</v>
      </c>
    </row>
    <row r="1023" spans="4:5">
      <c r="D1023" s="9">
        <f t="shared" si="31"/>
        <v>5988000</v>
      </c>
      <c r="E1023" s="9">
        <f t="shared" si="32"/>
        <v>4350400</v>
      </c>
    </row>
    <row r="1024" spans="4:5">
      <c r="D1024" s="9">
        <f t="shared" si="31"/>
        <v>5992000</v>
      </c>
      <c r="E1024" s="9">
        <f t="shared" si="32"/>
        <v>4353600</v>
      </c>
    </row>
    <row r="1025" spans="4:5">
      <c r="D1025" s="9">
        <f t="shared" si="31"/>
        <v>5996000</v>
      </c>
      <c r="E1025" s="9">
        <f t="shared" si="32"/>
        <v>4356800</v>
      </c>
    </row>
    <row r="1026" spans="4:5">
      <c r="D1026" s="9">
        <f t="shared" si="31"/>
        <v>6000000</v>
      </c>
      <c r="E1026" s="9">
        <f t="shared" si="32"/>
        <v>4360000</v>
      </c>
    </row>
    <row r="1027" spans="4:5">
      <c r="D1027" s="9">
        <f t="shared" ref="D1027:D1090" si="33">D1026+4000</f>
        <v>6004000</v>
      </c>
      <c r="E1027" s="9">
        <f t="shared" si="32"/>
        <v>4363200</v>
      </c>
    </row>
    <row r="1028" spans="4:5">
      <c r="D1028" s="9">
        <f t="shared" si="33"/>
        <v>6008000</v>
      </c>
      <c r="E1028" s="9">
        <f t="shared" si="32"/>
        <v>4366400</v>
      </c>
    </row>
    <row r="1029" spans="4:5">
      <c r="D1029" s="9">
        <f t="shared" si="33"/>
        <v>6012000</v>
      </c>
      <c r="E1029" s="9">
        <f t="shared" si="32"/>
        <v>4369600</v>
      </c>
    </row>
    <row r="1030" spans="4:5">
      <c r="D1030" s="9">
        <f t="shared" si="33"/>
        <v>6016000</v>
      </c>
      <c r="E1030" s="9">
        <f t="shared" si="32"/>
        <v>4372800</v>
      </c>
    </row>
    <row r="1031" spans="4:5">
      <c r="D1031" s="9">
        <f t="shared" si="33"/>
        <v>6020000</v>
      </c>
      <c r="E1031" s="9">
        <f t="shared" si="32"/>
        <v>4376000</v>
      </c>
    </row>
    <row r="1032" spans="4:5">
      <c r="D1032" s="9">
        <f t="shared" si="33"/>
        <v>6024000</v>
      </c>
      <c r="E1032" s="9">
        <f t="shared" si="32"/>
        <v>4379200</v>
      </c>
    </row>
    <row r="1033" spans="4:5">
      <c r="D1033" s="9">
        <f t="shared" si="33"/>
        <v>6028000</v>
      </c>
      <c r="E1033" s="9">
        <f t="shared" si="32"/>
        <v>4382400</v>
      </c>
    </row>
    <row r="1034" spans="4:5">
      <c r="D1034" s="9">
        <f t="shared" si="33"/>
        <v>6032000</v>
      </c>
      <c r="E1034" s="9">
        <f t="shared" si="32"/>
        <v>4385600</v>
      </c>
    </row>
    <row r="1035" spans="4:5">
      <c r="D1035" s="9">
        <f t="shared" si="33"/>
        <v>6036000</v>
      </c>
      <c r="E1035" s="9">
        <f t="shared" si="32"/>
        <v>4388800</v>
      </c>
    </row>
    <row r="1036" spans="4:5">
      <c r="D1036" s="9">
        <f t="shared" si="33"/>
        <v>6040000</v>
      </c>
      <c r="E1036" s="9">
        <f t="shared" si="32"/>
        <v>4392000</v>
      </c>
    </row>
    <row r="1037" spans="4:5">
      <c r="D1037" s="9">
        <f t="shared" si="33"/>
        <v>6044000</v>
      </c>
      <c r="E1037" s="9">
        <f t="shared" si="32"/>
        <v>4395200</v>
      </c>
    </row>
    <row r="1038" spans="4:5">
      <c r="D1038" s="9">
        <f t="shared" si="33"/>
        <v>6048000</v>
      </c>
      <c r="E1038" s="9">
        <f t="shared" si="32"/>
        <v>4398400</v>
      </c>
    </row>
    <row r="1039" spans="4:5">
      <c r="D1039" s="9">
        <f t="shared" si="33"/>
        <v>6052000</v>
      </c>
      <c r="E1039" s="9">
        <f t="shared" si="32"/>
        <v>4401600</v>
      </c>
    </row>
    <row r="1040" spans="4:5">
      <c r="D1040" s="9">
        <f t="shared" si="33"/>
        <v>6056000</v>
      </c>
      <c r="E1040" s="9">
        <f t="shared" si="32"/>
        <v>4404800</v>
      </c>
    </row>
    <row r="1041" spans="4:5">
      <c r="D1041" s="9">
        <f t="shared" si="33"/>
        <v>6060000</v>
      </c>
      <c r="E1041" s="9">
        <f t="shared" si="32"/>
        <v>4408000</v>
      </c>
    </row>
    <row r="1042" spans="4:5">
      <c r="D1042" s="9">
        <f t="shared" si="33"/>
        <v>6064000</v>
      </c>
      <c r="E1042" s="9">
        <f t="shared" si="32"/>
        <v>4411200</v>
      </c>
    </row>
    <row r="1043" spans="4:5">
      <c r="D1043" s="9">
        <f t="shared" si="33"/>
        <v>6068000</v>
      </c>
      <c r="E1043" s="9">
        <f t="shared" si="32"/>
        <v>4414400</v>
      </c>
    </row>
    <row r="1044" spans="4:5">
      <c r="D1044" s="9">
        <f t="shared" si="33"/>
        <v>6072000</v>
      </c>
      <c r="E1044" s="9">
        <f t="shared" si="32"/>
        <v>4417600</v>
      </c>
    </row>
    <row r="1045" spans="4:5">
      <c r="D1045" s="9">
        <f t="shared" si="33"/>
        <v>6076000</v>
      </c>
      <c r="E1045" s="9">
        <f t="shared" si="32"/>
        <v>4420800</v>
      </c>
    </row>
    <row r="1046" spans="4:5">
      <c r="D1046" s="9">
        <f t="shared" si="33"/>
        <v>6080000</v>
      </c>
      <c r="E1046" s="9">
        <f t="shared" si="32"/>
        <v>4424000</v>
      </c>
    </row>
    <row r="1047" spans="4:5">
      <c r="D1047" s="9">
        <f t="shared" si="33"/>
        <v>6084000</v>
      </c>
      <c r="E1047" s="9">
        <f t="shared" si="32"/>
        <v>4427200</v>
      </c>
    </row>
    <row r="1048" spans="4:5">
      <c r="D1048" s="9">
        <f t="shared" si="33"/>
        <v>6088000</v>
      </c>
      <c r="E1048" s="9">
        <f t="shared" si="32"/>
        <v>4430400</v>
      </c>
    </row>
    <row r="1049" spans="4:5">
      <c r="D1049" s="9">
        <f t="shared" si="33"/>
        <v>6092000</v>
      </c>
      <c r="E1049" s="9">
        <f t="shared" si="32"/>
        <v>4433600</v>
      </c>
    </row>
    <row r="1050" spans="4:5">
      <c r="D1050" s="9">
        <f t="shared" si="33"/>
        <v>6096000</v>
      </c>
      <c r="E1050" s="9">
        <f t="shared" si="32"/>
        <v>4436800</v>
      </c>
    </row>
    <row r="1051" spans="4:5">
      <c r="D1051" s="9">
        <f t="shared" si="33"/>
        <v>6100000</v>
      </c>
      <c r="E1051" s="9">
        <f t="shared" si="32"/>
        <v>4440000</v>
      </c>
    </row>
    <row r="1052" spans="4:5">
      <c r="D1052" s="9">
        <f t="shared" si="33"/>
        <v>6104000</v>
      </c>
      <c r="E1052" s="9">
        <f t="shared" si="32"/>
        <v>4443200</v>
      </c>
    </row>
    <row r="1053" spans="4:5">
      <c r="D1053" s="9">
        <f t="shared" si="33"/>
        <v>6108000</v>
      </c>
      <c r="E1053" s="9">
        <f t="shared" si="32"/>
        <v>4446400</v>
      </c>
    </row>
    <row r="1054" spans="4:5">
      <c r="D1054" s="9">
        <f t="shared" si="33"/>
        <v>6112000</v>
      </c>
      <c r="E1054" s="9">
        <f t="shared" si="32"/>
        <v>4449600</v>
      </c>
    </row>
    <row r="1055" spans="4:5">
      <c r="D1055" s="9">
        <f t="shared" si="33"/>
        <v>6116000</v>
      </c>
      <c r="E1055" s="9">
        <f t="shared" si="32"/>
        <v>4452800</v>
      </c>
    </row>
    <row r="1056" spans="4:5">
      <c r="D1056" s="9">
        <f t="shared" si="33"/>
        <v>6120000</v>
      </c>
      <c r="E1056" s="9">
        <f t="shared" si="32"/>
        <v>4456000</v>
      </c>
    </row>
    <row r="1057" spans="4:5">
      <c r="D1057" s="9">
        <f t="shared" si="33"/>
        <v>6124000</v>
      </c>
      <c r="E1057" s="9">
        <f t="shared" si="32"/>
        <v>4459200</v>
      </c>
    </row>
    <row r="1058" spans="4:5">
      <c r="D1058" s="9">
        <f t="shared" si="33"/>
        <v>6128000</v>
      </c>
      <c r="E1058" s="9">
        <f t="shared" si="32"/>
        <v>4462400</v>
      </c>
    </row>
    <row r="1059" spans="4:5">
      <c r="D1059" s="9">
        <f t="shared" si="33"/>
        <v>6132000</v>
      </c>
      <c r="E1059" s="9">
        <f t="shared" si="32"/>
        <v>4465600</v>
      </c>
    </row>
    <row r="1060" spans="4:5">
      <c r="D1060" s="9">
        <f t="shared" si="33"/>
        <v>6136000</v>
      </c>
      <c r="E1060" s="9">
        <f t="shared" si="32"/>
        <v>4468800</v>
      </c>
    </row>
    <row r="1061" spans="4:5">
      <c r="D1061" s="9">
        <f t="shared" si="33"/>
        <v>6140000</v>
      </c>
      <c r="E1061" s="9">
        <f t="shared" si="32"/>
        <v>4472000</v>
      </c>
    </row>
    <row r="1062" spans="4:5">
      <c r="D1062" s="9">
        <f t="shared" si="33"/>
        <v>6144000</v>
      </c>
      <c r="E1062" s="9">
        <f t="shared" si="32"/>
        <v>4475200</v>
      </c>
    </row>
    <row r="1063" spans="4:5">
      <c r="D1063" s="9">
        <f t="shared" si="33"/>
        <v>6148000</v>
      </c>
      <c r="E1063" s="9">
        <f t="shared" si="32"/>
        <v>4478400</v>
      </c>
    </row>
    <row r="1064" spans="4:5">
      <c r="D1064" s="9">
        <f t="shared" si="33"/>
        <v>6152000</v>
      </c>
      <c r="E1064" s="9">
        <f t="shared" si="32"/>
        <v>4481600</v>
      </c>
    </row>
    <row r="1065" spans="4:5">
      <c r="D1065" s="9">
        <f t="shared" si="33"/>
        <v>6156000</v>
      </c>
      <c r="E1065" s="9">
        <f t="shared" si="32"/>
        <v>4484800</v>
      </c>
    </row>
    <row r="1066" spans="4:5">
      <c r="D1066" s="9">
        <f t="shared" si="33"/>
        <v>6160000</v>
      </c>
      <c r="E1066" s="9">
        <f t="shared" si="32"/>
        <v>4488000</v>
      </c>
    </row>
    <row r="1067" spans="4:5">
      <c r="D1067" s="9">
        <f t="shared" si="33"/>
        <v>6164000</v>
      </c>
      <c r="E1067" s="9">
        <f t="shared" si="32"/>
        <v>4491200</v>
      </c>
    </row>
    <row r="1068" spans="4:5">
      <c r="D1068" s="9">
        <f t="shared" si="33"/>
        <v>6168000</v>
      </c>
      <c r="E1068" s="9">
        <f t="shared" ref="E1068:E1131" si="34">E1067+3200</f>
        <v>4494400</v>
      </c>
    </row>
    <row r="1069" spans="4:5">
      <c r="D1069" s="9">
        <f t="shared" si="33"/>
        <v>6172000</v>
      </c>
      <c r="E1069" s="9">
        <f t="shared" si="34"/>
        <v>4497600</v>
      </c>
    </row>
    <row r="1070" spans="4:5">
      <c r="D1070" s="9">
        <f t="shared" si="33"/>
        <v>6176000</v>
      </c>
      <c r="E1070" s="9">
        <f t="shared" si="34"/>
        <v>4500800</v>
      </c>
    </row>
    <row r="1071" spans="4:5">
      <c r="D1071" s="9">
        <f t="shared" si="33"/>
        <v>6180000</v>
      </c>
      <c r="E1071" s="9">
        <f t="shared" si="34"/>
        <v>4504000</v>
      </c>
    </row>
    <row r="1072" spans="4:5">
      <c r="D1072" s="9">
        <f t="shared" si="33"/>
        <v>6184000</v>
      </c>
      <c r="E1072" s="9">
        <f t="shared" si="34"/>
        <v>4507200</v>
      </c>
    </row>
    <row r="1073" spans="4:5">
      <c r="D1073" s="9">
        <f t="shared" si="33"/>
        <v>6188000</v>
      </c>
      <c r="E1073" s="9">
        <f t="shared" si="34"/>
        <v>4510400</v>
      </c>
    </row>
    <row r="1074" spans="4:5">
      <c r="D1074" s="9">
        <f t="shared" si="33"/>
        <v>6192000</v>
      </c>
      <c r="E1074" s="9">
        <f t="shared" si="34"/>
        <v>4513600</v>
      </c>
    </row>
    <row r="1075" spans="4:5">
      <c r="D1075" s="9">
        <f t="shared" si="33"/>
        <v>6196000</v>
      </c>
      <c r="E1075" s="9">
        <f t="shared" si="34"/>
        <v>4516800</v>
      </c>
    </row>
    <row r="1076" spans="4:5">
      <c r="D1076" s="9">
        <f t="shared" si="33"/>
        <v>6200000</v>
      </c>
      <c r="E1076" s="9">
        <f t="shared" si="34"/>
        <v>4520000</v>
      </c>
    </row>
    <row r="1077" spans="4:5">
      <c r="D1077" s="9">
        <f t="shared" si="33"/>
        <v>6204000</v>
      </c>
      <c r="E1077" s="9">
        <f t="shared" si="34"/>
        <v>4523200</v>
      </c>
    </row>
    <row r="1078" spans="4:5">
      <c r="D1078" s="9">
        <f t="shared" si="33"/>
        <v>6208000</v>
      </c>
      <c r="E1078" s="9">
        <f t="shared" si="34"/>
        <v>4526400</v>
      </c>
    </row>
    <row r="1079" spans="4:5">
      <c r="D1079" s="9">
        <f t="shared" si="33"/>
        <v>6212000</v>
      </c>
      <c r="E1079" s="9">
        <f t="shared" si="34"/>
        <v>4529600</v>
      </c>
    </row>
    <row r="1080" spans="4:5">
      <c r="D1080" s="9">
        <f t="shared" si="33"/>
        <v>6216000</v>
      </c>
      <c r="E1080" s="9">
        <f t="shared" si="34"/>
        <v>4532800</v>
      </c>
    </row>
    <row r="1081" spans="4:5">
      <c r="D1081" s="9">
        <f t="shared" si="33"/>
        <v>6220000</v>
      </c>
      <c r="E1081" s="9">
        <f t="shared" si="34"/>
        <v>4536000</v>
      </c>
    </row>
    <row r="1082" spans="4:5">
      <c r="D1082" s="9">
        <f t="shared" si="33"/>
        <v>6224000</v>
      </c>
      <c r="E1082" s="9">
        <f t="shared" si="34"/>
        <v>4539200</v>
      </c>
    </row>
    <row r="1083" spans="4:5">
      <c r="D1083" s="9">
        <f t="shared" si="33"/>
        <v>6228000</v>
      </c>
      <c r="E1083" s="9">
        <f t="shared" si="34"/>
        <v>4542400</v>
      </c>
    </row>
    <row r="1084" spans="4:5">
      <c r="D1084" s="9">
        <f t="shared" si="33"/>
        <v>6232000</v>
      </c>
      <c r="E1084" s="9">
        <f t="shared" si="34"/>
        <v>4545600</v>
      </c>
    </row>
    <row r="1085" spans="4:5">
      <c r="D1085" s="9">
        <f t="shared" si="33"/>
        <v>6236000</v>
      </c>
      <c r="E1085" s="9">
        <f t="shared" si="34"/>
        <v>4548800</v>
      </c>
    </row>
    <row r="1086" spans="4:5">
      <c r="D1086" s="9">
        <f t="shared" si="33"/>
        <v>6240000</v>
      </c>
      <c r="E1086" s="9">
        <f t="shared" si="34"/>
        <v>4552000</v>
      </c>
    </row>
    <row r="1087" spans="4:5">
      <c r="D1087" s="9">
        <f t="shared" si="33"/>
        <v>6244000</v>
      </c>
      <c r="E1087" s="9">
        <f t="shared" si="34"/>
        <v>4555200</v>
      </c>
    </row>
    <row r="1088" spans="4:5">
      <c r="D1088" s="9">
        <f t="shared" si="33"/>
        <v>6248000</v>
      </c>
      <c r="E1088" s="9">
        <f t="shared" si="34"/>
        <v>4558400</v>
      </c>
    </row>
    <row r="1089" spans="4:5">
      <c r="D1089" s="9">
        <f t="shared" si="33"/>
        <v>6252000</v>
      </c>
      <c r="E1089" s="9">
        <f t="shared" si="34"/>
        <v>4561600</v>
      </c>
    </row>
    <row r="1090" spans="4:5">
      <c r="D1090" s="9">
        <f t="shared" si="33"/>
        <v>6256000</v>
      </c>
      <c r="E1090" s="9">
        <f t="shared" si="34"/>
        <v>4564800</v>
      </c>
    </row>
    <row r="1091" spans="4:5">
      <c r="D1091" s="9">
        <f t="shared" ref="D1091:D1154" si="35">D1090+4000</f>
        <v>6260000</v>
      </c>
      <c r="E1091" s="9">
        <f t="shared" si="34"/>
        <v>4568000</v>
      </c>
    </row>
    <row r="1092" spans="4:5">
      <c r="D1092" s="9">
        <f t="shared" si="35"/>
        <v>6264000</v>
      </c>
      <c r="E1092" s="9">
        <f t="shared" si="34"/>
        <v>4571200</v>
      </c>
    </row>
    <row r="1093" spans="4:5">
      <c r="D1093" s="9">
        <f t="shared" si="35"/>
        <v>6268000</v>
      </c>
      <c r="E1093" s="9">
        <f t="shared" si="34"/>
        <v>4574400</v>
      </c>
    </row>
    <row r="1094" spans="4:5">
      <c r="D1094" s="9">
        <f t="shared" si="35"/>
        <v>6272000</v>
      </c>
      <c r="E1094" s="9">
        <f t="shared" si="34"/>
        <v>4577600</v>
      </c>
    </row>
    <row r="1095" spans="4:5">
      <c r="D1095" s="9">
        <f t="shared" si="35"/>
        <v>6276000</v>
      </c>
      <c r="E1095" s="9">
        <f t="shared" si="34"/>
        <v>4580800</v>
      </c>
    </row>
    <row r="1096" spans="4:5">
      <c r="D1096" s="9">
        <f t="shared" si="35"/>
        <v>6280000</v>
      </c>
      <c r="E1096" s="9">
        <f t="shared" si="34"/>
        <v>4584000</v>
      </c>
    </row>
    <row r="1097" spans="4:5">
      <c r="D1097" s="9">
        <f t="shared" si="35"/>
        <v>6284000</v>
      </c>
      <c r="E1097" s="9">
        <f t="shared" si="34"/>
        <v>4587200</v>
      </c>
    </row>
    <row r="1098" spans="4:5">
      <c r="D1098" s="9">
        <f t="shared" si="35"/>
        <v>6288000</v>
      </c>
      <c r="E1098" s="9">
        <f t="shared" si="34"/>
        <v>4590400</v>
      </c>
    </row>
    <row r="1099" spans="4:5">
      <c r="D1099" s="9">
        <f t="shared" si="35"/>
        <v>6292000</v>
      </c>
      <c r="E1099" s="9">
        <f t="shared" si="34"/>
        <v>4593600</v>
      </c>
    </row>
    <row r="1100" spans="4:5">
      <c r="D1100" s="9">
        <f t="shared" si="35"/>
        <v>6296000</v>
      </c>
      <c r="E1100" s="9">
        <f t="shared" si="34"/>
        <v>4596800</v>
      </c>
    </row>
    <row r="1101" spans="4:5">
      <c r="D1101" s="9">
        <f t="shared" si="35"/>
        <v>6300000</v>
      </c>
      <c r="E1101" s="9">
        <f t="shared" si="34"/>
        <v>4600000</v>
      </c>
    </row>
    <row r="1102" spans="4:5">
      <c r="D1102" s="9">
        <f t="shared" si="35"/>
        <v>6304000</v>
      </c>
      <c r="E1102" s="9">
        <f t="shared" si="34"/>
        <v>4603200</v>
      </c>
    </row>
    <row r="1103" spans="4:5">
      <c r="D1103" s="9">
        <f t="shared" si="35"/>
        <v>6308000</v>
      </c>
      <c r="E1103" s="9">
        <f t="shared" si="34"/>
        <v>4606400</v>
      </c>
    </row>
    <row r="1104" spans="4:5">
      <c r="D1104" s="9">
        <f t="shared" si="35"/>
        <v>6312000</v>
      </c>
      <c r="E1104" s="9">
        <f t="shared" si="34"/>
        <v>4609600</v>
      </c>
    </row>
    <row r="1105" spans="4:5">
      <c r="D1105" s="9">
        <f t="shared" si="35"/>
        <v>6316000</v>
      </c>
      <c r="E1105" s="9">
        <f t="shared" si="34"/>
        <v>4612800</v>
      </c>
    </row>
    <row r="1106" spans="4:5">
      <c r="D1106" s="9">
        <f t="shared" si="35"/>
        <v>6320000</v>
      </c>
      <c r="E1106" s="9">
        <f t="shared" si="34"/>
        <v>4616000</v>
      </c>
    </row>
    <row r="1107" spans="4:5">
      <c r="D1107" s="9">
        <f t="shared" si="35"/>
        <v>6324000</v>
      </c>
      <c r="E1107" s="9">
        <f t="shared" si="34"/>
        <v>4619200</v>
      </c>
    </row>
    <row r="1108" spans="4:5">
      <c r="D1108" s="9">
        <f t="shared" si="35"/>
        <v>6328000</v>
      </c>
      <c r="E1108" s="9">
        <f t="shared" si="34"/>
        <v>4622400</v>
      </c>
    </row>
    <row r="1109" spans="4:5">
      <c r="D1109" s="9">
        <f t="shared" si="35"/>
        <v>6332000</v>
      </c>
      <c r="E1109" s="9">
        <f t="shared" si="34"/>
        <v>4625600</v>
      </c>
    </row>
    <row r="1110" spans="4:5">
      <c r="D1110" s="9">
        <f t="shared" si="35"/>
        <v>6336000</v>
      </c>
      <c r="E1110" s="9">
        <f t="shared" si="34"/>
        <v>4628800</v>
      </c>
    </row>
    <row r="1111" spans="4:5">
      <c r="D1111" s="9">
        <f t="shared" si="35"/>
        <v>6340000</v>
      </c>
      <c r="E1111" s="9">
        <f t="shared" si="34"/>
        <v>4632000</v>
      </c>
    </row>
    <row r="1112" spans="4:5">
      <c r="D1112" s="9">
        <f t="shared" si="35"/>
        <v>6344000</v>
      </c>
      <c r="E1112" s="9">
        <f t="shared" si="34"/>
        <v>4635200</v>
      </c>
    </row>
    <row r="1113" spans="4:5">
      <c r="D1113" s="9">
        <f t="shared" si="35"/>
        <v>6348000</v>
      </c>
      <c r="E1113" s="9">
        <f t="shared" si="34"/>
        <v>4638400</v>
      </c>
    </row>
    <row r="1114" spans="4:5">
      <c r="D1114" s="9">
        <f t="shared" si="35"/>
        <v>6352000</v>
      </c>
      <c r="E1114" s="9">
        <f t="shared" si="34"/>
        <v>4641600</v>
      </c>
    </row>
    <row r="1115" spans="4:5">
      <c r="D1115" s="9">
        <f t="shared" si="35"/>
        <v>6356000</v>
      </c>
      <c r="E1115" s="9">
        <f t="shared" si="34"/>
        <v>4644800</v>
      </c>
    </row>
    <row r="1116" spans="4:5">
      <c r="D1116" s="9">
        <f t="shared" si="35"/>
        <v>6360000</v>
      </c>
      <c r="E1116" s="9">
        <f t="shared" si="34"/>
        <v>4648000</v>
      </c>
    </row>
    <row r="1117" spans="4:5">
      <c r="D1117" s="9">
        <f t="shared" si="35"/>
        <v>6364000</v>
      </c>
      <c r="E1117" s="9">
        <f t="shared" si="34"/>
        <v>4651200</v>
      </c>
    </row>
    <row r="1118" spans="4:5">
      <c r="D1118" s="9">
        <f t="shared" si="35"/>
        <v>6368000</v>
      </c>
      <c r="E1118" s="9">
        <f t="shared" si="34"/>
        <v>4654400</v>
      </c>
    </row>
    <row r="1119" spans="4:5">
      <c r="D1119" s="9">
        <f t="shared" si="35"/>
        <v>6372000</v>
      </c>
      <c r="E1119" s="9">
        <f t="shared" si="34"/>
        <v>4657600</v>
      </c>
    </row>
    <row r="1120" spans="4:5">
      <c r="D1120" s="9">
        <f t="shared" si="35"/>
        <v>6376000</v>
      </c>
      <c r="E1120" s="9">
        <f t="shared" si="34"/>
        <v>4660800</v>
      </c>
    </row>
    <row r="1121" spans="4:5">
      <c r="D1121" s="9">
        <f t="shared" si="35"/>
        <v>6380000</v>
      </c>
      <c r="E1121" s="9">
        <f t="shared" si="34"/>
        <v>4664000</v>
      </c>
    </row>
    <row r="1122" spans="4:5">
      <c r="D1122" s="9">
        <f t="shared" si="35"/>
        <v>6384000</v>
      </c>
      <c r="E1122" s="9">
        <f t="shared" si="34"/>
        <v>4667200</v>
      </c>
    </row>
    <row r="1123" spans="4:5">
      <c r="D1123" s="9">
        <f t="shared" si="35"/>
        <v>6388000</v>
      </c>
      <c r="E1123" s="9">
        <f t="shared" si="34"/>
        <v>4670400</v>
      </c>
    </row>
    <row r="1124" spans="4:5">
      <c r="D1124" s="9">
        <f t="shared" si="35"/>
        <v>6392000</v>
      </c>
      <c r="E1124" s="9">
        <f t="shared" si="34"/>
        <v>4673600</v>
      </c>
    </row>
    <row r="1125" spans="4:5">
      <c r="D1125" s="9">
        <f t="shared" si="35"/>
        <v>6396000</v>
      </c>
      <c r="E1125" s="9">
        <f t="shared" si="34"/>
        <v>4676800</v>
      </c>
    </row>
    <row r="1126" spans="4:5">
      <c r="D1126" s="9">
        <f t="shared" si="35"/>
        <v>6400000</v>
      </c>
      <c r="E1126" s="9">
        <f t="shared" si="34"/>
        <v>4680000</v>
      </c>
    </row>
    <row r="1127" spans="4:5">
      <c r="D1127" s="9">
        <f t="shared" si="35"/>
        <v>6404000</v>
      </c>
      <c r="E1127" s="9">
        <f t="shared" si="34"/>
        <v>4683200</v>
      </c>
    </row>
    <row r="1128" spans="4:5">
      <c r="D1128" s="9">
        <f t="shared" si="35"/>
        <v>6408000</v>
      </c>
      <c r="E1128" s="9">
        <f t="shared" si="34"/>
        <v>4686400</v>
      </c>
    </row>
    <row r="1129" spans="4:5">
      <c r="D1129" s="9">
        <f t="shared" si="35"/>
        <v>6412000</v>
      </c>
      <c r="E1129" s="9">
        <f t="shared" si="34"/>
        <v>4689600</v>
      </c>
    </row>
    <row r="1130" spans="4:5">
      <c r="D1130" s="9">
        <f t="shared" si="35"/>
        <v>6416000</v>
      </c>
      <c r="E1130" s="9">
        <f t="shared" si="34"/>
        <v>4692800</v>
      </c>
    </row>
    <row r="1131" spans="4:5">
      <c r="D1131" s="9">
        <f t="shared" si="35"/>
        <v>6420000</v>
      </c>
      <c r="E1131" s="9">
        <f t="shared" si="34"/>
        <v>4696000</v>
      </c>
    </row>
    <row r="1132" spans="4:5">
      <c r="D1132" s="9">
        <f t="shared" si="35"/>
        <v>6424000</v>
      </c>
      <c r="E1132" s="9">
        <f t="shared" ref="E1132:E1175" si="36">E1131+3200</f>
        <v>4699200</v>
      </c>
    </row>
    <row r="1133" spans="4:5">
      <c r="D1133" s="9">
        <f t="shared" si="35"/>
        <v>6428000</v>
      </c>
      <c r="E1133" s="9">
        <f t="shared" si="36"/>
        <v>4702400</v>
      </c>
    </row>
    <row r="1134" spans="4:5">
      <c r="D1134" s="9">
        <f t="shared" si="35"/>
        <v>6432000</v>
      </c>
      <c r="E1134" s="9">
        <f t="shared" si="36"/>
        <v>4705600</v>
      </c>
    </row>
    <row r="1135" spans="4:5">
      <c r="D1135" s="9">
        <f t="shared" si="35"/>
        <v>6436000</v>
      </c>
      <c r="E1135" s="9">
        <f t="shared" si="36"/>
        <v>4708800</v>
      </c>
    </row>
    <row r="1136" spans="4:5">
      <c r="D1136" s="9">
        <f t="shared" si="35"/>
        <v>6440000</v>
      </c>
      <c r="E1136" s="9">
        <f t="shared" si="36"/>
        <v>4712000</v>
      </c>
    </row>
    <row r="1137" spans="4:5">
      <c r="D1137" s="9">
        <f t="shared" si="35"/>
        <v>6444000</v>
      </c>
      <c r="E1137" s="9">
        <f t="shared" si="36"/>
        <v>4715200</v>
      </c>
    </row>
    <row r="1138" spans="4:5">
      <c r="D1138" s="9">
        <f t="shared" si="35"/>
        <v>6448000</v>
      </c>
      <c r="E1138" s="9">
        <f t="shared" si="36"/>
        <v>4718400</v>
      </c>
    </row>
    <row r="1139" spans="4:5">
      <c r="D1139" s="9">
        <f t="shared" si="35"/>
        <v>6452000</v>
      </c>
      <c r="E1139" s="9">
        <f t="shared" si="36"/>
        <v>4721600</v>
      </c>
    </row>
    <row r="1140" spans="4:5">
      <c r="D1140" s="9">
        <f t="shared" si="35"/>
        <v>6456000</v>
      </c>
      <c r="E1140" s="9">
        <f t="shared" si="36"/>
        <v>4724800</v>
      </c>
    </row>
    <row r="1141" spans="4:5">
      <c r="D1141" s="9">
        <f t="shared" si="35"/>
        <v>6460000</v>
      </c>
      <c r="E1141" s="9">
        <f t="shared" si="36"/>
        <v>4728000</v>
      </c>
    </row>
    <row r="1142" spans="4:5">
      <c r="D1142" s="9">
        <f t="shared" si="35"/>
        <v>6464000</v>
      </c>
      <c r="E1142" s="9">
        <f t="shared" si="36"/>
        <v>4731200</v>
      </c>
    </row>
    <row r="1143" spans="4:5">
      <c r="D1143" s="9">
        <f t="shared" si="35"/>
        <v>6468000</v>
      </c>
      <c r="E1143" s="9">
        <f t="shared" si="36"/>
        <v>4734400</v>
      </c>
    </row>
    <row r="1144" spans="4:5">
      <c r="D1144" s="9">
        <f t="shared" si="35"/>
        <v>6472000</v>
      </c>
      <c r="E1144" s="9">
        <f t="shared" si="36"/>
        <v>4737600</v>
      </c>
    </row>
    <row r="1145" spans="4:5">
      <c r="D1145" s="9">
        <f t="shared" si="35"/>
        <v>6476000</v>
      </c>
      <c r="E1145" s="9">
        <f t="shared" si="36"/>
        <v>4740800</v>
      </c>
    </row>
    <row r="1146" spans="4:5">
      <c r="D1146" s="9">
        <f t="shared" si="35"/>
        <v>6480000</v>
      </c>
      <c r="E1146" s="9">
        <f t="shared" si="36"/>
        <v>4744000</v>
      </c>
    </row>
    <row r="1147" spans="4:5">
      <c r="D1147" s="9">
        <f t="shared" si="35"/>
        <v>6484000</v>
      </c>
      <c r="E1147" s="9">
        <f t="shared" si="36"/>
        <v>4747200</v>
      </c>
    </row>
    <row r="1148" spans="4:5">
      <c r="D1148" s="9">
        <f t="shared" si="35"/>
        <v>6488000</v>
      </c>
      <c r="E1148" s="9">
        <f t="shared" si="36"/>
        <v>4750400</v>
      </c>
    </row>
    <row r="1149" spans="4:5">
      <c r="D1149" s="9">
        <f t="shared" si="35"/>
        <v>6492000</v>
      </c>
      <c r="E1149" s="9">
        <f t="shared" si="36"/>
        <v>4753600</v>
      </c>
    </row>
    <row r="1150" spans="4:5">
      <c r="D1150" s="9">
        <f t="shared" si="35"/>
        <v>6496000</v>
      </c>
      <c r="E1150" s="9">
        <f t="shared" si="36"/>
        <v>4756800</v>
      </c>
    </row>
    <row r="1151" spans="4:5">
      <c r="D1151" s="9">
        <f t="shared" si="35"/>
        <v>6500000</v>
      </c>
      <c r="E1151" s="9">
        <f t="shared" si="36"/>
        <v>4760000</v>
      </c>
    </row>
    <row r="1152" spans="4:5">
      <c r="D1152" s="9">
        <f t="shared" si="35"/>
        <v>6504000</v>
      </c>
      <c r="E1152" s="9">
        <f t="shared" si="36"/>
        <v>4763200</v>
      </c>
    </row>
    <row r="1153" spans="4:5">
      <c r="D1153" s="9">
        <f t="shared" si="35"/>
        <v>6508000</v>
      </c>
      <c r="E1153" s="9">
        <f t="shared" si="36"/>
        <v>4766400</v>
      </c>
    </row>
    <row r="1154" spans="4:5">
      <c r="D1154" s="9">
        <f t="shared" si="35"/>
        <v>6512000</v>
      </c>
      <c r="E1154" s="9">
        <f t="shared" si="36"/>
        <v>4769600</v>
      </c>
    </row>
    <row r="1155" spans="4:5">
      <c r="D1155" s="9">
        <f t="shared" ref="D1155:D1175" si="37">D1154+4000</f>
        <v>6516000</v>
      </c>
      <c r="E1155" s="9">
        <f t="shared" si="36"/>
        <v>4772800</v>
      </c>
    </row>
    <row r="1156" spans="4:5">
      <c r="D1156" s="9">
        <f t="shared" si="37"/>
        <v>6520000</v>
      </c>
      <c r="E1156" s="9">
        <f t="shared" si="36"/>
        <v>4776000</v>
      </c>
    </row>
    <row r="1157" spans="4:5">
      <c r="D1157" s="9">
        <f t="shared" si="37"/>
        <v>6524000</v>
      </c>
      <c r="E1157" s="9">
        <f t="shared" si="36"/>
        <v>4779200</v>
      </c>
    </row>
    <row r="1158" spans="4:5">
      <c r="D1158" s="9">
        <f t="shared" si="37"/>
        <v>6528000</v>
      </c>
      <c r="E1158" s="9">
        <f t="shared" si="36"/>
        <v>4782400</v>
      </c>
    </row>
    <row r="1159" spans="4:5">
      <c r="D1159" s="9">
        <f t="shared" si="37"/>
        <v>6532000</v>
      </c>
      <c r="E1159" s="9">
        <f t="shared" si="36"/>
        <v>4785600</v>
      </c>
    </row>
    <row r="1160" spans="4:5">
      <c r="D1160" s="9">
        <f t="shared" si="37"/>
        <v>6536000</v>
      </c>
      <c r="E1160" s="9">
        <f t="shared" si="36"/>
        <v>4788800</v>
      </c>
    </row>
    <row r="1161" spans="4:5">
      <c r="D1161" s="9">
        <f t="shared" si="37"/>
        <v>6540000</v>
      </c>
      <c r="E1161" s="9">
        <f t="shared" si="36"/>
        <v>4792000</v>
      </c>
    </row>
    <row r="1162" spans="4:5">
      <c r="D1162" s="9">
        <f t="shared" si="37"/>
        <v>6544000</v>
      </c>
      <c r="E1162" s="9">
        <f t="shared" si="36"/>
        <v>4795200</v>
      </c>
    </row>
    <row r="1163" spans="4:5">
      <c r="D1163" s="9">
        <f t="shared" si="37"/>
        <v>6548000</v>
      </c>
      <c r="E1163" s="9">
        <f t="shared" si="36"/>
        <v>4798400</v>
      </c>
    </row>
    <row r="1164" spans="4:5">
      <c r="D1164" s="9">
        <f t="shared" si="37"/>
        <v>6552000</v>
      </c>
      <c r="E1164" s="9">
        <f t="shared" si="36"/>
        <v>4801600</v>
      </c>
    </row>
    <row r="1165" spans="4:5">
      <c r="D1165" s="9">
        <f t="shared" si="37"/>
        <v>6556000</v>
      </c>
      <c r="E1165" s="9">
        <f t="shared" si="36"/>
        <v>4804800</v>
      </c>
    </row>
    <row r="1166" spans="4:5">
      <c r="D1166" s="9">
        <f t="shared" si="37"/>
        <v>6560000</v>
      </c>
      <c r="E1166" s="9">
        <f t="shared" si="36"/>
        <v>4808000</v>
      </c>
    </row>
    <row r="1167" spans="4:5">
      <c r="D1167" s="9">
        <f t="shared" si="37"/>
        <v>6564000</v>
      </c>
      <c r="E1167" s="9">
        <f t="shared" si="36"/>
        <v>4811200</v>
      </c>
    </row>
    <row r="1168" spans="4:5">
      <c r="D1168" s="9">
        <f t="shared" si="37"/>
        <v>6568000</v>
      </c>
      <c r="E1168" s="9">
        <f t="shared" si="36"/>
        <v>4814400</v>
      </c>
    </row>
    <row r="1169" spans="4:5">
      <c r="D1169" s="9">
        <f t="shared" si="37"/>
        <v>6572000</v>
      </c>
      <c r="E1169" s="9">
        <f t="shared" si="36"/>
        <v>4817600</v>
      </c>
    </row>
    <row r="1170" spans="4:5">
      <c r="D1170" s="9">
        <f t="shared" si="37"/>
        <v>6576000</v>
      </c>
      <c r="E1170" s="9">
        <f t="shared" si="36"/>
        <v>4820800</v>
      </c>
    </row>
    <row r="1171" spans="4:5">
      <c r="D1171" s="9">
        <f t="shared" si="37"/>
        <v>6580000</v>
      </c>
      <c r="E1171" s="9">
        <f t="shared" si="36"/>
        <v>4824000</v>
      </c>
    </row>
    <row r="1172" spans="4:5">
      <c r="D1172" s="9">
        <f t="shared" si="37"/>
        <v>6584000</v>
      </c>
      <c r="E1172" s="9">
        <f t="shared" si="36"/>
        <v>4827200</v>
      </c>
    </row>
    <row r="1173" spans="4:5">
      <c r="D1173" s="9">
        <f t="shared" si="37"/>
        <v>6588000</v>
      </c>
      <c r="E1173" s="9">
        <f t="shared" si="36"/>
        <v>4830400</v>
      </c>
    </row>
    <row r="1174" spans="4:5">
      <c r="D1174" s="9">
        <f t="shared" si="37"/>
        <v>6592000</v>
      </c>
      <c r="E1174" s="9">
        <f t="shared" si="36"/>
        <v>4833600</v>
      </c>
    </row>
    <row r="1175" spans="4:5">
      <c r="D1175" s="9">
        <f t="shared" si="37"/>
        <v>6596000</v>
      </c>
      <c r="E1175" s="9">
        <f t="shared" si="36"/>
        <v>4836800</v>
      </c>
    </row>
    <row r="1176" spans="4:5">
      <c r="D1176" s="18"/>
      <c r="E1176" s="18"/>
    </row>
  </sheetData>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チェック</vt:lpstr>
      <vt:lpstr>貼付_課税累計額</vt:lpstr>
      <vt:lpstr>貼付_本人情報</vt:lpstr>
      <vt:lpstr>貼付_前職源泉</vt:lpstr>
      <vt:lpstr>参照</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森本哲郎</dc:creator>
  <cp:lastModifiedBy>哲郎 森本</cp:lastModifiedBy>
  <dcterms:created xsi:type="dcterms:W3CDTF">2025-11-27T23:34:10Z</dcterms:created>
  <dcterms:modified xsi:type="dcterms:W3CDTF">2025-12-04T02:22:57Z</dcterms:modified>
</cp:coreProperties>
</file>